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4.120\共有フォルダ\企画担当\八田\■広報\■ホームページ\■ホームページ更新内容\2025\6月\0611金本さん入札公告\"/>
    </mc:Choice>
  </mc:AlternateContent>
  <xr:revisionPtr revIDLastSave="0" documentId="8_{DCF58718-4F23-43D9-976E-FB9F39EBE998}" xr6:coauthVersionLast="36" xr6:coauthVersionMax="36" xr10:uidLastSave="{00000000-0000-0000-0000-000000000000}"/>
  <bookViews>
    <workbookView xWindow="-105" yWindow="-105" windowWidth="23250" windowHeight="12450" xr2:uid="{14C56EDE-019D-4083-80D3-88C97681F3F0}"/>
  </bookViews>
  <sheets>
    <sheet name="実施項目および金額算出シート" sheetId="1" r:id="rId1"/>
  </sheets>
  <definedNames>
    <definedName name="_Key1" hidden="1">#REF!</definedName>
    <definedName name="_Key2" hidden="1">#REF!</definedName>
    <definedName name="_Sort" hidden="1">#REF!</definedName>
    <definedName name="_xlnm.Print_Area" localSheetId="0">実施項目および金額算出シート!$A$1:$BA$415</definedName>
    <definedName name="ｑｑ" hidden="1">#REF!</definedName>
    <definedName name="ｑｓｗｄ">#REF!</definedName>
    <definedName name="あああ">#REF!</definedName>
    <definedName name="トイレ清掃">#REF!</definedName>
    <definedName name="とと">#REF!</definedName>
    <definedName name="印刷番号">#REF!</definedName>
    <definedName name="外注データ">#REF!</definedName>
    <definedName name="業者番号">#REF!</definedName>
    <definedName name="顧客データ">#REF!</definedName>
    <definedName name="得意先番号">#REF!</definedName>
    <definedName name="発注記録範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1" l="1"/>
  <c r="AG412" i="1"/>
  <c r="AQ411" i="1"/>
  <c r="AQ410" i="1"/>
  <c r="AQ412" i="1" s="1"/>
  <c r="AQ52" i="1" s="1"/>
  <c r="AQ406" i="1"/>
  <c r="AQ405" i="1"/>
  <c r="AQ407" i="1" s="1"/>
  <c r="AQ51" i="1" s="1"/>
  <c r="AQ402" i="1"/>
  <c r="AQ50" i="1" s="1"/>
  <c r="AQ401" i="1"/>
  <c r="AQ400" i="1"/>
  <c r="AQ399" i="1"/>
  <c r="AQ398" i="1"/>
  <c r="AQ397" i="1"/>
  <c r="AQ396" i="1"/>
  <c r="AQ391" i="1"/>
  <c r="AG391" i="1"/>
  <c r="AQ390" i="1"/>
  <c r="AG390" i="1"/>
  <c r="AQ389" i="1"/>
  <c r="AQ392" i="1" s="1"/>
  <c r="AQ393" i="1" s="1"/>
  <c r="AQ49" i="1" s="1"/>
  <c r="AG389" i="1"/>
  <c r="AG392" i="1" s="1"/>
  <c r="AG393" i="1" s="1"/>
  <c r="AG49" i="1" s="1"/>
  <c r="AQ378" i="1"/>
  <c r="AG378" i="1"/>
  <c r="AQ376" i="1"/>
  <c r="AG376" i="1"/>
  <c r="AQ375" i="1"/>
  <c r="AG375" i="1"/>
  <c r="AQ374" i="1"/>
  <c r="AG374" i="1"/>
  <c r="AQ373" i="1"/>
  <c r="AG373" i="1"/>
  <c r="AQ372" i="1"/>
  <c r="AG372" i="1"/>
  <c r="AQ371" i="1"/>
  <c r="AG371" i="1"/>
  <c r="AQ370" i="1"/>
  <c r="AG370" i="1"/>
  <c r="AQ369" i="1"/>
  <c r="AG369" i="1"/>
  <c r="AQ368" i="1"/>
  <c r="AQ377" i="1" s="1"/>
  <c r="AG368" i="1"/>
  <c r="AG377" i="1" s="1"/>
  <c r="AQ364" i="1"/>
  <c r="AG364" i="1"/>
  <c r="AQ363" i="1"/>
  <c r="AG363" i="1"/>
  <c r="AQ362" i="1"/>
  <c r="AQ365" i="1" s="1"/>
  <c r="AG362" i="1"/>
  <c r="AG365" i="1" s="1"/>
  <c r="AG380" i="1" s="1"/>
  <c r="AG48" i="1" s="1"/>
  <c r="AQ347" i="1"/>
  <c r="AQ346" i="1"/>
  <c r="AG346" i="1"/>
  <c r="AQ345" i="1"/>
  <c r="AG345" i="1"/>
  <c r="AQ344" i="1"/>
  <c r="AG344" i="1"/>
  <c r="AQ343" i="1"/>
  <c r="AG343" i="1"/>
  <c r="AQ342" i="1"/>
  <c r="AQ348" i="1" s="1"/>
  <c r="AG342" i="1"/>
  <c r="AG348" i="1" s="1"/>
  <c r="AQ340" i="1"/>
  <c r="AQ339" i="1"/>
  <c r="AQ338" i="1"/>
  <c r="AG338" i="1"/>
  <c r="AQ337" i="1"/>
  <c r="AG337" i="1"/>
  <c r="AG340" i="1" s="1"/>
  <c r="AG335" i="1"/>
  <c r="AQ334" i="1"/>
  <c r="AQ333" i="1"/>
  <c r="AG333" i="1"/>
  <c r="AQ332" i="1"/>
  <c r="AG332" i="1"/>
  <c r="AQ331" i="1"/>
  <c r="AQ335" i="1" s="1"/>
  <c r="AG331" i="1"/>
  <c r="AQ329" i="1"/>
  <c r="AQ328" i="1"/>
  <c r="AQ327" i="1"/>
  <c r="AG327" i="1"/>
  <c r="AQ326" i="1"/>
  <c r="AG326" i="1"/>
  <c r="AG329" i="1" s="1"/>
  <c r="AG319" i="1"/>
  <c r="AQ318" i="1"/>
  <c r="AQ317" i="1"/>
  <c r="AG317" i="1"/>
  <c r="AQ316" i="1"/>
  <c r="AG316" i="1"/>
  <c r="AQ315" i="1"/>
  <c r="AG315" i="1"/>
  <c r="AQ314" i="1"/>
  <c r="AQ319" i="1" s="1"/>
  <c r="AG314" i="1"/>
  <c r="AQ311" i="1"/>
  <c r="AQ310" i="1"/>
  <c r="AQ312" i="1" s="1"/>
  <c r="AG310" i="1"/>
  <c r="AG312" i="1" s="1"/>
  <c r="AG308" i="1"/>
  <c r="AG349" i="1" s="1"/>
  <c r="AG47" i="1" s="1"/>
  <c r="AQ307" i="1"/>
  <c r="AQ306" i="1"/>
  <c r="AG306" i="1"/>
  <c r="AQ305" i="1"/>
  <c r="AG305" i="1"/>
  <c r="AQ304" i="1"/>
  <c r="AG304" i="1"/>
  <c r="AQ303" i="1"/>
  <c r="AG303" i="1"/>
  <c r="AQ302" i="1"/>
  <c r="AG302" i="1"/>
  <c r="AQ301" i="1"/>
  <c r="AQ308" i="1" s="1"/>
  <c r="AQ349" i="1" s="1"/>
  <c r="AQ47" i="1" s="1"/>
  <c r="AG301" i="1"/>
  <c r="AG297" i="1"/>
  <c r="AQ295" i="1"/>
  <c r="AQ297" i="1" s="1"/>
  <c r="AQ46" i="1" s="1"/>
  <c r="AG295" i="1"/>
  <c r="AQ278" i="1"/>
  <c r="AQ280" i="1" s="1"/>
  <c r="AQ45" i="1" s="1"/>
  <c r="AG278" i="1"/>
  <c r="AG280" i="1" s="1"/>
  <c r="AG45" i="1" s="1"/>
  <c r="AQ272" i="1"/>
  <c r="AG272" i="1"/>
  <c r="AQ271" i="1"/>
  <c r="AQ270" i="1"/>
  <c r="AG270" i="1"/>
  <c r="AQ269" i="1"/>
  <c r="AQ268" i="1"/>
  <c r="AG268" i="1"/>
  <c r="AQ267" i="1"/>
  <c r="AG267" i="1"/>
  <c r="AQ266" i="1"/>
  <c r="AG266" i="1"/>
  <c r="AQ265" i="1"/>
  <c r="AG265" i="1"/>
  <c r="AQ264" i="1"/>
  <c r="AG264" i="1"/>
  <c r="AQ263" i="1"/>
  <c r="AG263" i="1"/>
  <c r="AQ262" i="1"/>
  <c r="AG262" i="1"/>
  <c r="AQ256" i="1"/>
  <c r="AG256" i="1"/>
  <c r="AQ255" i="1"/>
  <c r="AQ273" i="1" s="1"/>
  <c r="AQ275" i="1" s="1"/>
  <c r="AQ44" i="1" s="1"/>
  <c r="AG255" i="1"/>
  <c r="AQ254" i="1"/>
  <c r="AG254" i="1"/>
  <c r="AQ253" i="1"/>
  <c r="AG253" i="1"/>
  <c r="AQ252" i="1"/>
  <c r="AG252" i="1"/>
  <c r="AG273" i="1" s="1"/>
  <c r="AG275" i="1" s="1"/>
  <c r="AG44" i="1" s="1"/>
  <c r="AQ244" i="1"/>
  <c r="AG244" i="1"/>
  <c r="AQ243" i="1"/>
  <c r="AQ242" i="1"/>
  <c r="AG242" i="1"/>
  <c r="AQ241" i="1"/>
  <c r="AG241" i="1"/>
  <c r="AQ240" i="1"/>
  <c r="AQ239" i="1"/>
  <c r="AG239" i="1"/>
  <c r="AQ238" i="1"/>
  <c r="AG238" i="1"/>
  <c r="AQ237" i="1"/>
  <c r="AG237" i="1"/>
  <c r="AQ236" i="1"/>
  <c r="AG236" i="1"/>
  <c r="AQ235" i="1"/>
  <c r="AG235" i="1"/>
  <c r="AQ234" i="1"/>
  <c r="AG234" i="1"/>
  <c r="AQ233" i="1"/>
  <c r="AQ246" i="1" s="1"/>
  <c r="AG233" i="1"/>
  <c r="AG246" i="1" s="1"/>
  <c r="AQ230" i="1"/>
  <c r="AG230" i="1"/>
  <c r="AQ229" i="1"/>
  <c r="AG229" i="1"/>
  <c r="AQ228" i="1"/>
  <c r="AG228" i="1"/>
  <c r="AQ227" i="1"/>
  <c r="AG227" i="1"/>
  <c r="AQ226" i="1"/>
  <c r="AQ231" i="1" s="1"/>
  <c r="AG226" i="1"/>
  <c r="AG231" i="1" s="1"/>
  <c r="AQ219" i="1"/>
  <c r="AG219" i="1"/>
  <c r="AQ218" i="1"/>
  <c r="AQ217" i="1"/>
  <c r="AG217" i="1"/>
  <c r="AQ216" i="1"/>
  <c r="AG216" i="1"/>
  <c r="AQ215" i="1"/>
  <c r="AG215" i="1"/>
  <c r="AQ214" i="1"/>
  <c r="AQ213" i="1"/>
  <c r="AG213" i="1"/>
  <c r="AQ212" i="1"/>
  <c r="AG212" i="1"/>
  <c r="AQ211" i="1"/>
  <c r="AQ220" i="1" s="1"/>
  <c r="AG211" i="1"/>
  <c r="AG220" i="1" s="1"/>
  <c r="AQ208" i="1"/>
  <c r="AQ207" i="1"/>
  <c r="AG207" i="1"/>
  <c r="AQ206" i="1"/>
  <c r="AG206" i="1"/>
  <c r="AQ205" i="1"/>
  <c r="AQ204" i="1"/>
  <c r="AG204" i="1"/>
  <c r="AQ203" i="1"/>
  <c r="AG203" i="1"/>
  <c r="AQ202" i="1"/>
  <c r="AG202" i="1"/>
  <c r="AQ201" i="1"/>
  <c r="AG201" i="1"/>
  <c r="AQ200" i="1"/>
  <c r="AQ209" i="1" s="1"/>
  <c r="AQ248" i="1" s="1"/>
  <c r="AQ43" i="1" s="1"/>
  <c r="AG200" i="1"/>
  <c r="AQ199" i="1"/>
  <c r="AG199" i="1"/>
  <c r="AQ198" i="1"/>
  <c r="AG198" i="1"/>
  <c r="AG209" i="1" s="1"/>
  <c r="AQ183" i="1"/>
  <c r="AQ182" i="1"/>
  <c r="AG182" i="1"/>
  <c r="AQ181" i="1"/>
  <c r="AG181" i="1"/>
  <c r="AG183" i="1" s="1"/>
  <c r="AG179" i="1"/>
  <c r="AQ178" i="1"/>
  <c r="AQ179" i="1" s="1"/>
  <c r="AG178" i="1"/>
  <c r="AQ177" i="1"/>
  <c r="AG177" i="1"/>
  <c r="AQ174" i="1"/>
  <c r="AG174" i="1"/>
  <c r="AG175" i="1" s="1"/>
  <c r="AQ173" i="1"/>
  <c r="AQ175" i="1" s="1"/>
  <c r="AQ185" i="1" s="1"/>
  <c r="AQ42" i="1" s="1"/>
  <c r="AG173" i="1"/>
  <c r="AQ166" i="1"/>
  <c r="AQ165" i="1"/>
  <c r="AG165" i="1"/>
  <c r="AQ164" i="1"/>
  <c r="AQ158" i="1"/>
  <c r="AG158" i="1"/>
  <c r="AQ157" i="1"/>
  <c r="AG157" i="1"/>
  <c r="AQ156" i="1"/>
  <c r="AG156" i="1"/>
  <c r="AQ155" i="1"/>
  <c r="AQ167" i="1" s="1"/>
  <c r="AG155" i="1"/>
  <c r="AQ154" i="1"/>
  <c r="AG154" i="1"/>
  <c r="AG167" i="1" s="1"/>
  <c r="AQ151" i="1"/>
  <c r="AQ150" i="1"/>
  <c r="AG150" i="1"/>
  <c r="AQ149" i="1"/>
  <c r="AQ148" i="1"/>
  <c r="AG148" i="1"/>
  <c r="AQ147" i="1"/>
  <c r="AG147" i="1"/>
  <c r="AQ146" i="1"/>
  <c r="AG146" i="1"/>
  <c r="AQ145" i="1"/>
  <c r="AQ152" i="1" s="1"/>
  <c r="AG145" i="1"/>
  <c r="AQ144" i="1"/>
  <c r="AG144" i="1"/>
  <c r="AG152" i="1" s="1"/>
  <c r="AQ141" i="1"/>
  <c r="AQ140" i="1"/>
  <c r="AG140" i="1"/>
  <c r="AQ139" i="1"/>
  <c r="AQ138" i="1"/>
  <c r="AG138" i="1"/>
  <c r="AQ137" i="1"/>
  <c r="AG137" i="1"/>
  <c r="AQ136" i="1"/>
  <c r="AG136" i="1"/>
  <c r="AQ135" i="1"/>
  <c r="AQ142" i="1" s="1"/>
  <c r="AQ169" i="1" s="1"/>
  <c r="AQ41" i="1" s="1"/>
  <c r="AG135" i="1"/>
  <c r="AQ134" i="1"/>
  <c r="AG134" i="1"/>
  <c r="AG142" i="1" s="1"/>
  <c r="AQ118" i="1"/>
  <c r="AG118" i="1"/>
  <c r="AQ117" i="1"/>
  <c r="AQ120" i="1" s="1"/>
  <c r="AQ40" i="1" s="1"/>
  <c r="AG117" i="1"/>
  <c r="AQ116" i="1"/>
  <c r="AG116" i="1"/>
  <c r="AG120" i="1" s="1"/>
  <c r="AG40" i="1" s="1"/>
  <c r="AQ111" i="1"/>
  <c r="AG111" i="1"/>
  <c r="AQ110" i="1"/>
  <c r="AG110" i="1"/>
  <c r="AQ109" i="1"/>
  <c r="AQ108" i="1"/>
  <c r="AQ107" i="1"/>
  <c r="AQ106" i="1"/>
  <c r="AQ105" i="1"/>
  <c r="AQ104" i="1"/>
  <c r="AQ113" i="1" s="1"/>
  <c r="AQ39" i="1" s="1"/>
  <c r="AG104" i="1"/>
  <c r="AG113" i="1" s="1"/>
  <c r="AG39" i="1" s="1"/>
  <c r="AQ103" i="1"/>
  <c r="AQ102" i="1"/>
  <c r="AQ95" i="1"/>
  <c r="AG95" i="1"/>
  <c r="AQ94" i="1"/>
  <c r="AQ97" i="1" s="1"/>
  <c r="AQ38" i="1" s="1"/>
  <c r="AG94" i="1"/>
  <c r="AG97" i="1" s="1"/>
  <c r="AG38" i="1" s="1"/>
  <c r="AQ89" i="1"/>
  <c r="AG89" i="1"/>
  <c r="AQ88" i="1"/>
  <c r="AG88" i="1"/>
  <c r="AQ87" i="1"/>
  <c r="AG87" i="1"/>
  <c r="AQ86" i="1"/>
  <c r="AG86" i="1"/>
  <c r="AQ85" i="1"/>
  <c r="AG85" i="1"/>
  <c r="AQ84" i="1"/>
  <c r="AG84" i="1"/>
  <c r="AQ83" i="1"/>
  <c r="AG83" i="1"/>
  <c r="AQ82" i="1"/>
  <c r="AG82" i="1"/>
  <c r="AQ81" i="1"/>
  <c r="AG81" i="1"/>
  <c r="AQ80" i="1"/>
  <c r="AG80" i="1"/>
  <c r="AQ79" i="1"/>
  <c r="AG79" i="1"/>
  <c r="AQ78" i="1"/>
  <c r="AG78" i="1"/>
  <c r="AQ77" i="1"/>
  <c r="AG77" i="1"/>
  <c r="AQ76" i="1"/>
  <c r="AG76" i="1"/>
  <c r="AQ75" i="1"/>
  <c r="AG75" i="1"/>
  <c r="AQ74" i="1"/>
  <c r="AG74" i="1"/>
  <c r="AQ73" i="1"/>
  <c r="AG73" i="1"/>
  <c r="AQ72" i="1"/>
  <c r="AG72" i="1"/>
  <c r="AQ71" i="1"/>
  <c r="AG71" i="1"/>
  <c r="AQ70" i="1"/>
  <c r="AG70" i="1"/>
  <c r="AQ69" i="1"/>
  <c r="AG69" i="1"/>
  <c r="AQ68" i="1"/>
  <c r="AQ91" i="1" s="1"/>
  <c r="AP37" i="1" s="1"/>
  <c r="AG68" i="1"/>
  <c r="AG91" i="1" s="1"/>
  <c r="AG37" i="1" s="1"/>
  <c r="AG46" i="1"/>
  <c r="AG185" i="1" l="1"/>
  <c r="AG42" i="1" s="1"/>
  <c r="AG248" i="1"/>
  <c r="AG43" i="1" s="1"/>
  <c r="AG169" i="1"/>
  <c r="AG41" i="1" s="1"/>
  <c r="AF61" i="1" s="1"/>
  <c r="AQ380" i="1"/>
  <c r="AQ48" i="1" s="1"/>
  <c r="AP61" i="1" s="1"/>
  <c r="AF62" i="1" l="1"/>
  <c r="AF63" i="1" s="1"/>
  <c r="AX63" i="1" s="1"/>
</calcChain>
</file>

<file path=xl/sharedStrings.xml><?xml version="1.0" encoding="utf-8"?>
<sst xmlns="http://schemas.openxmlformats.org/spreadsheetml/2006/main" count="724" uniqueCount="230">
  <si>
    <t>年度</t>
    <rPh sb="0" eb="2">
      <t>ネンド</t>
    </rPh>
    <phoneticPr fontId="4"/>
  </si>
  <si>
    <t>令和7年度</t>
    <rPh sb="0" eb="2">
      <t>レイワ</t>
    </rPh>
    <rPh sb="3" eb="5">
      <t>ネンド</t>
    </rPh>
    <rPh sb="4" eb="5">
      <t>ガンネン</t>
    </rPh>
    <phoneticPr fontId="4"/>
  </si>
  <si>
    <t>仕様書番号</t>
    <rPh sb="0" eb="3">
      <t>シヨウショ</t>
    </rPh>
    <rPh sb="3" eb="5">
      <t>バンゴウ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</si>
  <si>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</si>
  <si>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</si>
  <si>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業務名</t>
    <rPh sb="0" eb="3">
      <t>ギョウムメイ</t>
    </rPh>
    <phoneticPr fontId="4"/>
  </si>
  <si>
    <t>施工
場所</t>
    <rPh sb="0" eb="2">
      <t>セコウ</t>
    </rPh>
    <rPh sb="3" eb="5">
      <t>バショ</t>
    </rPh>
    <phoneticPr fontId="4"/>
  </si>
  <si>
    <t>地方独立行政法人
岐阜県立多治見病院</t>
    <rPh sb="0" eb="2">
      <t>チホウ</t>
    </rPh>
    <rPh sb="2" eb="4">
      <t>ドクリツ</t>
    </rPh>
    <rPh sb="4" eb="6">
      <t>ギョウセイ</t>
    </rPh>
    <rPh sb="6" eb="8">
      <t>ホウジン</t>
    </rPh>
    <rPh sb="9" eb="13">
      <t>ギフケンリツ</t>
    </rPh>
    <rPh sb="13" eb="18">
      <t>タジミビョウイン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</si>
  <si>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</si>
  <si>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名　　　称</t>
    <rPh sb="0" eb="1">
      <t>ナ</t>
    </rPh>
    <rPh sb="4" eb="5">
      <t>ショウ</t>
    </rPh>
    <phoneticPr fontId="4"/>
  </si>
  <si>
    <t>仕　　　様</t>
    <rPh sb="0" eb="1">
      <t>ツコウ</t>
    </rPh>
    <rPh sb="4" eb="5">
      <t>サマ</t>
    </rPh>
    <phoneticPr fontId="4"/>
  </si>
  <si>
    <t>数　量</t>
    <rPh sb="0" eb="1">
      <t>カズ</t>
    </rPh>
    <rPh sb="2" eb="3">
      <t>リョウ</t>
    </rPh>
    <phoneticPr fontId="4"/>
  </si>
  <si>
    <t>単位</t>
    <rPh sb="0" eb="2">
      <t>タンイ</t>
    </rPh>
    <phoneticPr fontId="4"/>
  </si>
  <si>
    <t>前期点検分</t>
    <rPh sb="0" eb="2">
      <t>ゼンキ</t>
    </rPh>
    <rPh sb="2" eb="4">
      <t>テンケン</t>
    </rPh>
    <rPh sb="4" eb="5">
      <t>ブン</t>
    </rPh>
    <phoneticPr fontId="4"/>
  </si>
  <si>
    <t>後期点検分</t>
    <rPh sb="0" eb="1">
      <t>ゴ</t>
    </rPh>
    <rPh sb="1" eb="2">
      <t>キ</t>
    </rPh>
    <rPh sb="2" eb="4">
      <t>テンケン</t>
    </rPh>
    <rPh sb="4" eb="5">
      <t>ブン</t>
    </rPh>
    <phoneticPr fontId="4"/>
  </si>
  <si>
    <t>備　　　　考</t>
    <rPh sb="0" eb="1">
      <t>ソナエ</t>
    </rPh>
    <rPh sb="5" eb="6">
      <t>コウ</t>
    </rPh>
    <phoneticPr fontId="4"/>
  </si>
  <si>
    <t>単　価</t>
    <rPh sb="0" eb="1">
      <t>タン</t>
    </rPh>
    <rPh sb="2" eb="3">
      <t>アタイ</t>
    </rPh>
    <phoneticPr fontId="4"/>
  </si>
  <si>
    <t>金　額</t>
    <rPh sb="0" eb="1">
      <t>キン</t>
    </rPh>
    <rPh sb="2" eb="3">
      <t>ガク</t>
    </rPh>
    <phoneticPr fontId="4"/>
  </si>
  <si>
    <t>消防設備点検及び防火設備定期検査業務</t>
  </si>
  <si>
    <t>火災報知設備点検</t>
    <rPh sb="0" eb="2">
      <t>カサイ</t>
    </rPh>
    <rPh sb="2" eb="4">
      <t>ホウチ</t>
    </rPh>
    <rPh sb="4" eb="6">
      <t>セツビ</t>
    </rPh>
    <rPh sb="6" eb="8">
      <t>テンケン</t>
    </rPh>
    <phoneticPr fontId="4"/>
  </si>
  <si>
    <t>式</t>
    <rPh sb="0" eb="1">
      <t>シキ</t>
    </rPh>
    <phoneticPr fontId="4"/>
  </si>
  <si>
    <t>明細別紙</t>
    <rPh sb="0" eb="4">
      <t>メイサイベッシ</t>
    </rPh>
    <phoneticPr fontId="4"/>
  </si>
  <si>
    <t>ガス漏れ警報設備点検</t>
    <rPh sb="2" eb="3">
      <t>モ</t>
    </rPh>
    <rPh sb="4" eb="6">
      <t>ケイホウ</t>
    </rPh>
    <rPh sb="6" eb="8">
      <t>セツビ</t>
    </rPh>
    <rPh sb="8" eb="10">
      <t>テンケン</t>
    </rPh>
    <phoneticPr fontId="4"/>
  </si>
  <si>
    <t>〃</t>
    <phoneticPr fontId="4"/>
  </si>
  <si>
    <t>防災設備点検</t>
    <rPh sb="0" eb="2">
      <t>ボウサイ</t>
    </rPh>
    <rPh sb="2" eb="4">
      <t>セツビ</t>
    </rPh>
    <rPh sb="4" eb="6">
      <t>テンケン</t>
    </rPh>
    <phoneticPr fontId="4"/>
  </si>
  <si>
    <t>非常通報設備点検</t>
    <rPh sb="0" eb="2">
      <t>ヒジョウ</t>
    </rPh>
    <rPh sb="2" eb="4">
      <t>ツウホウ</t>
    </rPh>
    <rPh sb="4" eb="6">
      <t>セツビ</t>
    </rPh>
    <rPh sb="6" eb="8">
      <t>テンケン</t>
    </rPh>
    <phoneticPr fontId="4"/>
  </si>
  <si>
    <t>屋内・屋外消火栓設備点検</t>
    <rPh sb="0" eb="2">
      <t>オクナイ</t>
    </rPh>
    <rPh sb="3" eb="5">
      <t>オクガイ</t>
    </rPh>
    <rPh sb="5" eb="8">
      <t>ショウカセン</t>
    </rPh>
    <rPh sb="8" eb="10">
      <t>セツビ</t>
    </rPh>
    <rPh sb="10" eb="12">
      <t>テンケン</t>
    </rPh>
    <phoneticPr fontId="4"/>
  </si>
  <si>
    <t>連結送水管設備点検</t>
    <rPh sb="0" eb="2">
      <t>レンケツ</t>
    </rPh>
    <rPh sb="2" eb="5">
      <t>ソウスイカン</t>
    </rPh>
    <rPh sb="5" eb="7">
      <t>セツビ</t>
    </rPh>
    <rPh sb="7" eb="9">
      <t>テンケン</t>
    </rPh>
    <phoneticPr fontId="4"/>
  </si>
  <si>
    <t>スプリンクラー設備点検</t>
    <rPh sb="7" eb="9">
      <t>セツビ</t>
    </rPh>
    <rPh sb="9" eb="11">
      <t>テンケン</t>
    </rPh>
    <phoneticPr fontId="4"/>
  </si>
  <si>
    <t>ハロゲン化物消火設備点検</t>
    <rPh sb="4" eb="5">
      <t>カ</t>
    </rPh>
    <rPh sb="5" eb="6">
      <t>ブツ</t>
    </rPh>
    <rPh sb="6" eb="8">
      <t>ショウカ</t>
    </rPh>
    <rPh sb="8" eb="10">
      <t>セツビ</t>
    </rPh>
    <rPh sb="10" eb="12">
      <t>テンケン</t>
    </rPh>
    <phoneticPr fontId="4"/>
  </si>
  <si>
    <t>移動式粉末消火設備点検</t>
    <rPh sb="0" eb="2">
      <t>イドウ</t>
    </rPh>
    <rPh sb="2" eb="3">
      <t>シキ</t>
    </rPh>
    <rPh sb="3" eb="5">
      <t>フンマツ</t>
    </rPh>
    <rPh sb="5" eb="7">
      <t>ショウカ</t>
    </rPh>
    <rPh sb="7" eb="9">
      <t>セツビ</t>
    </rPh>
    <rPh sb="9" eb="11">
      <t>テンケン</t>
    </rPh>
    <phoneticPr fontId="4"/>
  </si>
  <si>
    <t>消防用水設備点検</t>
    <rPh sb="0" eb="2">
      <t>ショウボウ</t>
    </rPh>
    <rPh sb="2" eb="4">
      <t>ヨウスイ</t>
    </rPh>
    <rPh sb="4" eb="6">
      <t>セツビ</t>
    </rPh>
    <rPh sb="6" eb="8">
      <t>テンケン</t>
    </rPh>
    <phoneticPr fontId="4"/>
  </si>
  <si>
    <t>誘導灯設備点検</t>
    <rPh sb="0" eb="3">
      <t>ユウドウトウ</t>
    </rPh>
    <rPh sb="3" eb="5">
      <t>セツビ</t>
    </rPh>
    <rPh sb="5" eb="7">
      <t>テンケン</t>
    </rPh>
    <phoneticPr fontId="4"/>
  </si>
  <si>
    <t>非常放送設備点検</t>
    <rPh sb="0" eb="2">
      <t>ヒジョウ</t>
    </rPh>
    <rPh sb="2" eb="4">
      <t>ホウソウ</t>
    </rPh>
    <rPh sb="4" eb="6">
      <t>セツビ</t>
    </rPh>
    <rPh sb="6" eb="8">
      <t>テンケン</t>
    </rPh>
    <phoneticPr fontId="4"/>
  </si>
  <si>
    <t>消火器点検</t>
    <rPh sb="0" eb="3">
      <t>ショウカキ</t>
    </rPh>
    <rPh sb="3" eb="5">
      <t>テンケン</t>
    </rPh>
    <phoneticPr fontId="4"/>
  </si>
  <si>
    <t>非常灯点検</t>
    <rPh sb="0" eb="3">
      <t>ヒジョウトウ</t>
    </rPh>
    <rPh sb="3" eb="5">
      <t>テンケン</t>
    </rPh>
    <phoneticPr fontId="4"/>
  </si>
  <si>
    <t>連結送水管耐圧性能試験</t>
    <rPh sb="0" eb="2">
      <t>レンケツ</t>
    </rPh>
    <rPh sb="2" eb="5">
      <t>ソウスイカン</t>
    </rPh>
    <rPh sb="5" eb="7">
      <t>タイアツ</t>
    </rPh>
    <rPh sb="7" eb="9">
      <t>セイノウ</t>
    </rPh>
    <rPh sb="9" eb="11">
      <t>シケン</t>
    </rPh>
    <phoneticPr fontId="4"/>
  </si>
  <si>
    <t>防火設備点検</t>
    <rPh sb="0" eb="6">
      <t>ボウカセツビテンケン</t>
    </rPh>
    <phoneticPr fontId="4"/>
  </si>
  <si>
    <t>報告書作成</t>
    <rPh sb="0" eb="3">
      <t>ホウコクショ</t>
    </rPh>
    <rPh sb="3" eb="5">
      <t>サクセイ</t>
    </rPh>
    <phoneticPr fontId="4"/>
  </si>
  <si>
    <t>消防設備点検及び防火設備定期検査</t>
    <rPh sb="0" eb="2">
      <t>ショウボウ</t>
    </rPh>
    <rPh sb="2" eb="4">
      <t>セツビ</t>
    </rPh>
    <rPh sb="4" eb="6">
      <t>テンケン</t>
    </rPh>
    <rPh sb="6" eb="7">
      <t>オヨ</t>
    </rPh>
    <rPh sb="8" eb="10">
      <t>ボウカ</t>
    </rPh>
    <rPh sb="10" eb="12">
      <t>セツビ</t>
    </rPh>
    <rPh sb="12" eb="14">
      <t>テイキ</t>
    </rPh>
    <rPh sb="14" eb="16">
      <t>ケンサ</t>
    </rPh>
    <phoneticPr fontId="4"/>
  </si>
  <si>
    <t>防災管理者点検</t>
    <rPh sb="0" eb="2">
      <t>ボウサイ</t>
    </rPh>
    <rPh sb="2" eb="5">
      <t>カンリシャ</t>
    </rPh>
    <rPh sb="5" eb="7">
      <t>テンケン</t>
    </rPh>
    <phoneticPr fontId="4"/>
  </si>
  <si>
    <t>諸経費</t>
    <rPh sb="0" eb="3">
      <t>ショケイヒ</t>
    </rPh>
    <phoneticPr fontId="4"/>
  </si>
  <si>
    <t>小　　計</t>
    <rPh sb="0" eb="1">
      <t>ショウ</t>
    </rPh>
    <rPh sb="3" eb="4">
      <t>ケイ</t>
    </rPh>
    <phoneticPr fontId="4"/>
  </si>
  <si>
    <t>合計（税抜）</t>
    <rPh sb="0" eb="2">
      <t>ゴウケイ</t>
    </rPh>
    <rPh sb="3" eb="4">
      <t>ゼイ</t>
    </rPh>
    <rPh sb="4" eb="5">
      <t>ヌ</t>
    </rPh>
    <phoneticPr fontId="4"/>
  </si>
  <si>
    <t>千円止め</t>
    <rPh sb="0" eb="2">
      <t>センエン</t>
    </rPh>
    <rPh sb="2" eb="3">
      <t>ド</t>
    </rPh>
    <phoneticPr fontId="4"/>
  </si>
  <si>
    <t>合計（税込）</t>
    <rPh sb="0" eb="2">
      <t>ゴウケイ</t>
    </rPh>
    <rPh sb="3" eb="4">
      <t>ゼイ</t>
    </rPh>
    <rPh sb="4" eb="5">
      <t>コ</t>
    </rPh>
    <phoneticPr fontId="4"/>
  </si>
  <si>
    <t>（うち消費税</t>
    <rPh sb="3" eb="6">
      <t>ショウヒゼイ</t>
    </rPh>
    <phoneticPr fontId="4"/>
  </si>
  <si>
    <t>円）</t>
    <rPh sb="0" eb="1">
      <t>エン</t>
    </rPh>
    <phoneticPr fontId="4"/>
  </si>
  <si>
    <t>１</t>
    <phoneticPr fontId="4"/>
  </si>
  <si>
    <t>火災報知設備</t>
    <rPh sb="0" eb="2">
      <t>カサイ</t>
    </rPh>
    <rPh sb="2" eb="4">
      <t>ホウチ</t>
    </rPh>
    <rPh sb="4" eb="6">
      <t>セツビ</t>
    </rPh>
    <phoneticPr fontId="4"/>
  </si>
  <si>
    <t>受信機</t>
    <rPh sb="0" eb="3">
      <t>ジュシンキ</t>
    </rPh>
    <phoneticPr fontId="4"/>
  </si>
  <si>
    <t>Ｒ型</t>
    <rPh sb="1" eb="2">
      <t>カタ</t>
    </rPh>
    <phoneticPr fontId="4"/>
  </si>
  <si>
    <t>台</t>
    <rPh sb="0" eb="1">
      <t>ダイ</t>
    </rPh>
    <phoneticPr fontId="4"/>
  </si>
  <si>
    <t>Ｐ型</t>
    <rPh sb="1" eb="2">
      <t>カタ</t>
    </rPh>
    <phoneticPr fontId="4"/>
  </si>
  <si>
    <t>ＣＲＴモニター</t>
    <phoneticPr fontId="4"/>
  </si>
  <si>
    <t>Ｒ型中継器盤</t>
    <rPh sb="1" eb="2">
      <t>カタ</t>
    </rPh>
    <rPh sb="2" eb="5">
      <t>チュウケイキ</t>
    </rPh>
    <rPh sb="5" eb="6">
      <t>バン</t>
    </rPh>
    <phoneticPr fontId="4"/>
  </si>
  <si>
    <t>表示機</t>
    <rPh sb="0" eb="2">
      <t>ヒョウジ</t>
    </rPh>
    <rPh sb="2" eb="3">
      <t>キ</t>
    </rPh>
    <phoneticPr fontId="4"/>
  </si>
  <si>
    <t>煙感知器</t>
    <rPh sb="0" eb="1">
      <t>ケムリ</t>
    </rPh>
    <rPh sb="1" eb="4">
      <t>カンチキ</t>
    </rPh>
    <phoneticPr fontId="4"/>
  </si>
  <si>
    <t>個</t>
    <rPh sb="0" eb="1">
      <t>コ</t>
    </rPh>
    <phoneticPr fontId="4"/>
  </si>
  <si>
    <t>煙感知器　多信号</t>
    <rPh sb="0" eb="1">
      <t>ケムリ</t>
    </rPh>
    <rPh sb="1" eb="4">
      <t>カンチキ</t>
    </rPh>
    <rPh sb="5" eb="6">
      <t>タ</t>
    </rPh>
    <rPh sb="6" eb="8">
      <t>シンゴウ</t>
    </rPh>
    <phoneticPr fontId="4"/>
  </si>
  <si>
    <t>光電アナログ感知器</t>
    <rPh sb="0" eb="2">
      <t>コウデン</t>
    </rPh>
    <rPh sb="6" eb="9">
      <t>カンチキ</t>
    </rPh>
    <phoneticPr fontId="4"/>
  </si>
  <si>
    <t>光電アナログ感知器　２種・３種</t>
    <rPh sb="0" eb="2">
      <t>コウデン</t>
    </rPh>
    <rPh sb="6" eb="9">
      <t>カンチキ</t>
    </rPh>
    <rPh sb="11" eb="12">
      <t>シュ</t>
    </rPh>
    <rPh sb="14" eb="15">
      <t>シュ</t>
    </rPh>
    <phoneticPr fontId="4"/>
  </si>
  <si>
    <t>定温式感知器</t>
    <rPh sb="0" eb="2">
      <t>テイオン</t>
    </rPh>
    <rPh sb="2" eb="3">
      <t>シキ</t>
    </rPh>
    <rPh sb="3" eb="6">
      <t>カンチキ</t>
    </rPh>
    <phoneticPr fontId="4"/>
  </si>
  <si>
    <t>定温式アナログ</t>
    <rPh sb="0" eb="2">
      <t>テイオン</t>
    </rPh>
    <rPh sb="2" eb="3">
      <t>シキ</t>
    </rPh>
    <phoneticPr fontId="4"/>
  </si>
  <si>
    <t>定温式アナログ防水</t>
    <rPh sb="0" eb="2">
      <t>テイオン</t>
    </rPh>
    <rPh sb="2" eb="3">
      <t>シキ</t>
    </rPh>
    <rPh sb="7" eb="9">
      <t>ボウスイ</t>
    </rPh>
    <phoneticPr fontId="4"/>
  </si>
  <si>
    <t>定温式アナログ防爆</t>
    <rPh sb="0" eb="2">
      <t>テイオン</t>
    </rPh>
    <rPh sb="2" eb="3">
      <t>シキ</t>
    </rPh>
    <rPh sb="7" eb="9">
      <t>ボウバク</t>
    </rPh>
    <phoneticPr fontId="4"/>
  </si>
  <si>
    <t>差動式感知器</t>
    <rPh sb="0" eb="1">
      <t>サ</t>
    </rPh>
    <rPh sb="1" eb="2">
      <t>ドウ</t>
    </rPh>
    <rPh sb="2" eb="3">
      <t>シキ</t>
    </rPh>
    <rPh sb="3" eb="6">
      <t>カンチキ</t>
    </rPh>
    <phoneticPr fontId="4"/>
  </si>
  <si>
    <t>差動式感知器防水型</t>
    <rPh sb="0" eb="1">
      <t>サ</t>
    </rPh>
    <rPh sb="1" eb="2">
      <t>ドウ</t>
    </rPh>
    <rPh sb="2" eb="3">
      <t>シキ</t>
    </rPh>
    <rPh sb="3" eb="6">
      <t>カンチキ</t>
    </rPh>
    <phoneticPr fontId="4"/>
  </si>
  <si>
    <t>自動試験機能付</t>
    <rPh sb="0" eb="2">
      <t>ジドウ</t>
    </rPh>
    <rPh sb="2" eb="4">
      <t>シケン</t>
    </rPh>
    <rPh sb="4" eb="6">
      <t>キノウ</t>
    </rPh>
    <rPh sb="6" eb="7">
      <t>ツ</t>
    </rPh>
    <phoneticPr fontId="4"/>
  </si>
  <si>
    <t>差動式感知器防水型</t>
    <rPh sb="0" eb="1">
      <t>サ</t>
    </rPh>
    <rPh sb="1" eb="2">
      <t>ドウ</t>
    </rPh>
    <rPh sb="2" eb="3">
      <t>シキ</t>
    </rPh>
    <rPh sb="3" eb="6">
      <t>カンチキ</t>
    </rPh>
    <rPh sb="6" eb="9">
      <t>ボウスイガタ</t>
    </rPh>
    <phoneticPr fontId="4"/>
  </si>
  <si>
    <t>熱アナログ感知器</t>
    <rPh sb="0" eb="1">
      <t>ネツ</t>
    </rPh>
    <rPh sb="5" eb="8">
      <t>カンチキ</t>
    </rPh>
    <phoneticPr fontId="4"/>
  </si>
  <si>
    <t>地区音響装置</t>
    <rPh sb="0" eb="2">
      <t>チク</t>
    </rPh>
    <rPh sb="2" eb="4">
      <t>オンキョウ</t>
    </rPh>
    <rPh sb="4" eb="6">
      <t>ソウチ</t>
    </rPh>
    <phoneticPr fontId="4"/>
  </si>
  <si>
    <t>表示灯</t>
    <rPh sb="0" eb="3">
      <t>ヒョウジトウ</t>
    </rPh>
    <phoneticPr fontId="4"/>
  </si>
  <si>
    <t>発信機</t>
    <rPh sb="0" eb="2">
      <t>ハッシン</t>
    </rPh>
    <rPh sb="2" eb="3">
      <t>キ</t>
    </rPh>
    <phoneticPr fontId="4"/>
  </si>
  <si>
    <t>消火栓起動リレー</t>
    <rPh sb="0" eb="3">
      <t>ショウカセン</t>
    </rPh>
    <rPh sb="3" eb="5">
      <t>キドウ</t>
    </rPh>
    <phoneticPr fontId="4"/>
  </si>
  <si>
    <t>２</t>
    <phoneticPr fontId="4"/>
  </si>
  <si>
    <t>ガス漏れ警報設備</t>
    <rPh sb="2" eb="3">
      <t>モ</t>
    </rPh>
    <rPh sb="4" eb="6">
      <t>ケイホウ</t>
    </rPh>
    <rPh sb="6" eb="8">
      <t>セツビ</t>
    </rPh>
    <phoneticPr fontId="4"/>
  </si>
  <si>
    <t>検知器</t>
    <rPh sb="0" eb="3">
      <t>ケンチキ</t>
    </rPh>
    <phoneticPr fontId="4"/>
  </si>
  <si>
    <t>３</t>
    <phoneticPr fontId="4"/>
  </si>
  <si>
    <t>防災設備</t>
    <rPh sb="0" eb="2">
      <t>ボウサイ</t>
    </rPh>
    <rPh sb="2" eb="4">
      <t>セツビ</t>
    </rPh>
    <phoneticPr fontId="4"/>
  </si>
  <si>
    <t>防火扉</t>
    <rPh sb="0" eb="2">
      <t>ボウカ</t>
    </rPh>
    <rPh sb="2" eb="3">
      <t>トビラ</t>
    </rPh>
    <phoneticPr fontId="4"/>
  </si>
  <si>
    <t>ＳＦＤ</t>
    <phoneticPr fontId="4"/>
  </si>
  <si>
    <t>排煙口</t>
    <rPh sb="0" eb="2">
      <t>ハイエン</t>
    </rPh>
    <rPh sb="2" eb="3">
      <t>コウ</t>
    </rPh>
    <phoneticPr fontId="4"/>
  </si>
  <si>
    <t>防煙垂れ壁</t>
    <rPh sb="0" eb="2">
      <t>ボウエン</t>
    </rPh>
    <rPh sb="2" eb="3">
      <t>タ</t>
    </rPh>
    <rPh sb="4" eb="5">
      <t>カベ</t>
    </rPh>
    <phoneticPr fontId="4"/>
  </si>
  <si>
    <t>防火シャッター</t>
    <rPh sb="0" eb="2">
      <t>ボウカ</t>
    </rPh>
    <phoneticPr fontId="4"/>
  </si>
  <si>
    <t>光電式アナログ感知器　３種</t>
    <rPh sb="0" eb="2">
      <t>コウデン</t>
    </rPh>
    <rPh sb="2" eb="3">
      <t>シキ</t>
    </rPh>
    <rPh sb="7" eb="10">
      <t>カンチキ</t>
    </rPh>
    <rPh sb="12" eb="13">
      <t>シュ</t>
    </rPh>
    <phoneticPr fontId="4"/>
  </si>
  <si>
    <t>熱感知器</t>
    <rPh sb="0" eb="4">
      <t>ネツカンチキ</t>
    </rPh>
    <phoneticPr fontId="4"/>
  </si>
  <si>
    <t>手動開放装置</t>
    <rPh sb="0" eb="2">
      <t>シュドウ</t>
    </rPh>
    <rPh sb="2" eb="4">
      <t>カイホウ</t>
    </rPh>
    <rPh sb="4" eb="6">
      <t>ソウチ</t>
    </rPh>
    <phoneticPr fontId="4"/>
  </si>
  <si>
    <t>排煙機連動操作盤</t>
    <rPh sb="0" eb="3">
      <t>ハイエンキ</t>
    </rPh>
    <rPh sb="3" eb="5">
      <t>レンドウ</t>
    </rPh>
    <rPh sb="5" eb="7">
      <t>ソウサ</t>
    </rPh>
    <rPh sb="7" eb="8">
      <t>バン</t>
    </rPh>
    <phoneticPr fontId="4"/>
  </si>
  <si>
    <t>面</t>
    <rPh sb="0" eb="1">
      <t>メン</t>
    </rPh>
    <phoneticPr fontId="4"/>
  </si>
  <si>
    <t>４</t>
    <phoneticPr fontId="4"/>
  </si>
  <si>
    <t>非常通報装置設備</t>
    <rPh sb="0" eb="2">
      <t>ヒジョウ</t>
    </rPh>
    <rPh sb="2" eb="4">
      <t>ツウホウ</t>
    </rPh>
    <rPh sb="4" eb="6">
      <t>ソウチ</t>
    </rPh>
    <rPh sb="6" eb="8">
      <t>セツビ</t>
    </rPh>
    <phoneticPr fontId="4"/>
  </si>
  <si>
    <t>非常通報装置</t>
    <rPh sb="0" eb="2">
      <t>ヒジョウ</t>
    </rPh>
    <rPh sb="2" eb="4">
      <t>ツウホウ</t>
    </rPh>
    <rPh sb="4" eb="6">
      <t>ソウチ</t>
    </rPh>
    <phoneticPr fontId="4"/>
  </si>
  <si>
    <t>専用電話</t>
    <rPh sb="0" eb="2">
      <t>センヨウ</t>
    </rPh>
    <rPh sb="2" eb="4">
      <t>デンワ</t>
    </rPh>
    <phoneticPr fontId="4"/>
  </si>
  <si>
    <t>１１９番通報試験</t>
    <rPh sb="3" eb="4">
      <t>バン</t>
    </rPh>
    <rPh sb="4" eb="6">
      <t>ツウホウ</t>
    </rPh>
    <rPh sb="6" eb="8">
      <t>シケン</t>
    </rPh>
    <phoneticPr fontId="4"/>
  </si>
  <si>
    <t>５</t>
    <phoneticPr fontId="4"/>
  </si>
  <si>
    <t>屋内・屋外消火栓設備</t>
    <rPh sb="0" eb="2">
      <t>オクナイ</t>
    </rPh>
    <rPh sb="3" eb="5">
      <t>オクガイ</t>
    </rPh>
    <rPh sb="5" eb="8">
      <t>ショウカセン</t>
    </rPh>
    <rPh sb="8" eb="10">
      <t>セツビ</t>
    </rPh>
    <phoneticPr fontId="4"/>
  </si>
  <si>
    <t>①</t>
    <phoneticPr fontId="4"/>
  </si>
  <si>
    <t>中央診療棟</t>
    <rPh sb="0" eb="2">
      <t>チュウオウ</t>
    </rPh>
    <rPh sb="2" eb="4">
      <t>シンリョウ</t>
    </rPh>
    <rPh sb="4" eb="5">
      <t>トウ</t>
    </rPh>
    <phoneticPr fontId="4"/>
  </si>
  <si>
    <t>加圧送水装置</t>
    <rPh sb="0" eb="2">
      <t>カアツ</t>
    </rPh>
    <rPh sb="2" eb="4">
      <t>ソウスイ</t>
    </rPh>
    <rPh sb="4" eb="6">
      <t>ソウチ</t>
    </rPh>
    <phoneticPr fontId="4"/>
  </si>
  <si>
    <t>起動装置</t>
    <rPh sb="0" eb="2">
      <t>キドウ</t>
    </rPh>
    <rPh sb="2" eb="4">
      <t>ソウチ</t>
    </rPh>
    <phoneticPr fontId="4"/>
  </si>
  <si>
    <t>押しボタン式</t>
    <rPh sb="0" eb="1">
      <t>オ</t>
    </rPh>
    <rPh sb="5" eb="6">
      <t>シキ</t>
    </rPh>
    <phoneticPr fontId="4"/>
  </si>
  <si>
    <t>自動警報装置</t>
    <rPh sb="0" eb="2">
      <t>ジドウ</t>
    </rPh>
    <rPh sb="2" eb="4">
      <t>ケイホウ</t>
    </rPh>
    <rPh sb="4" eb="6">
      <t>ソウチ</t>
    </rPh>
    <phoneticPr fontId="4"/>
  </si>
  <si>
    <t>ポンプ操作盤</t>
    <rPh sb="3" eb="6">
      <t>ソウサバン</t>
    </rPh>
    <phoneticPr fontId="4"/>
  </si>
  <si>
    <t>消火栓</t>
    <rPh sb="0" eb="3">
      <t>ショウカセン</t>
    </rPh>
    <phoneticPr fontId="4"/>
  </si>
  <si>
    <t>基</t>
    <rPh sb="0" eb="1">
      <t>キ</t>
    </rPh>
    <phoneticPr fontId="4"/>
  </si>
  <si>
    <t>放水テスト</t>
    <rPh sb="0" eb="2">
      <t>ホウスイ</t>
    </rPh>
    <phoneticPr fontId="4"/>
  </si>
  <si>
    <t>呼水装置</t>
    <rPh sb="0" eb="1">
      <t>ヨ</t>
    </rPh>
    <rPh sb="1" eb="2">
      <t>スイ</t>
    </rPh>
    <rPh sb="2" eb="4">
      <t>ソウチ</t>
    </rPh>
    <phoneticPr fontId="4"/>
  </si>
  <si>
    <t>ボールタップ方式　呼水槽100㍑</t>
    <rPh sb="6" eb="8">
      <t>ホウシキ</t>
    </rPh>
    <rPh sb="9" eb="10">
      <t>ヨ</t>
    </rPh>
    <rPh sb="10" eb="11">
      <t>ミズ</t>
    </rPh>
    <rPh sb="11" eb="12">
      <t>ソウ</t>
    </rPh>
    <phoneticPr fontId="4"/>
  </si>
  <si>
    <t>配線点検</t>
    <rPh sb="0" eb="2">
      <t>ハイセン</t>
    </rPh>
    <rPh sb="2" eb="4">
      <t>テンケン</t>
    </rPh>
    <phoneticPr fontId="4"/>
  </si>
  <si>
    <t>①　計</t>
    <rPh sb="2" eb="3">
      <t>ケイ</t>
    </rPh>
    <phoneticPr fontId="4"/>
  </si>
  <si>
    <t>②</t>
    <phoneticPr fontId="4"/>
  </si>
  <si>
    <t>フロラール月見</t>
    <rPh sb="5" eb="7">
      <t>ツキミ</t>
    </rPh>
    <phoneticPr fontId="4"/>
  </si>
  <si>
    <t>②　計</t>
    <rPh sb="2" eb="3">
      <t>ケイ</t>
    </rPh>
    <phoneticPr fontId="4"/>
  </si>
  <si>
    <t>③</t>
    <phoneticPr fontId="4"/>
  </si>
  <si>
    <t>屋外消火栓</t>
    <rPh sb="0" eb="2">
      <t>オクガイ</t>
    </rPh>
    <rPh sb="2" eb="5">
      <t>ショウカセン</t>
    </rPh>
    <phoneticPr fontId="4"/>
  </si>
  <si>
    <t>起動スイッチ</t>
    <rPh sb="0" eb="2">
      <t>キドウ</t>
    </rPh>
    <phoneticPr fontId="4"/>
  </si>
  <si>
    <t>③　計</t>
    <rPh sb="2" eb="3">
      <t>ケイ</t>
    </rPh>
    <phoneticPr fontId="4"/>
  </si>
  <si>
    <t>６</t>
    <phoneticPr fontId="4"/>
  </si>
  <si>
    <t>連結送水管設備</t>
    <rPh sb="0" eb="2">
      <t>レンケツ</t>
    </rPh>
    <rPh sb="2" eb="5">
      <t>ソウスイカン</t>
    </rPh>
    <rPh sb="5" eb="7">
      <t>セツビ</t>
    </rPh>
    <phoneticPr fontId="4"/>
  </si>
  <si>
    <t>旧棟</t>
    <rPh sb="0" eb="2">
      <t>キュウトウ</t>
    </rPh>
    <phoneticPr fontId="4"/>
  </si>
  <si>
    <t>連結送水口</t>
    <rPh sb="0" eb="2">
      <t>レンケツ</t>
    </rPh>
    <rPh sb="2" eb="4">
      <t>ソウスイ</t>
    </rPh>
    <rPh sb="4" eb="5">
      <t>コウ</t>
    </rPh>
    <phoneticPr fontId="4"/>
  </si>
  <si>
    <t>組</t>
    <rPh sb="0" eb="1">
      <t>ク</t>
    </rPh>
    <phoneticPr fontId="4"/>
  </si>
  <si>
    <t>連結放水口</t>
    <rPh sb="0" eb="2">
      <t>レンケツ</t>
    </rPh>
    <rPh sb="2" eb="5">
      <t>ホウスイコウ</t>
    </rPh>
    <phoneticPr fontId="4"/>
  </si>
  <si>
    <t>中西病棟</t>
    <rPh sb="0" eb="2">
      <t>ナカニシ</t>
    </rPh>
    <rPh sb="2" eb="4">
      <t>ビョウトウ</t>
    </rPh>
    <phoneticPr fontId="4"/>
  </si>
  <si>
    <t>新中央診療棟</t>
    <rPh sb="0" eb="6">
      <t>シンチュウオウシンリョウトウ</t>
    </rPh>
    <phoneticPr fontId="4"/>
  </si>
  <si>
    <t>７</t>
    <phoneticPr fontId="4"/>
  </si>
  <si>
    <t>スプリンクラー設備</t>
    <rPh sb="7" eb="9">
      <t>セツビ</t>
    </rPh>
    <phoneticPr fontId="4"/>
  </si>
  <si>
    <t>自動起動装置</t>
    <rPh sb="0" eb="2">
      <t>ジドウ</t>
    </rPh>
    <rPh sb="2" eb="4">
      <t>キドウ</t>
    </rPh>
    <rPh sb="4" eb="6">
      <t>ソウチ</t>
    </rPh>
    <phoneticPr fontId="4"/>
  </si>
  <si>
    <t>スプリンクラーヘッド</t>
    <phoneticPr fontId="4"/>
  </si>
  <si>
    <t>流水検知器</t>
    <rPh sb="0" eb="2">
      <t>リュウスイ</t>
    </rPh>
    <rPh sb="2" eb="5">
      <t>ケンチキ</t>
    </rPh>
    <phoneticPr fontId="4"/>
  </si>
  <si>
    <t>圧力スイッチ</t>
    <rPh sb="0" eb="2">
      <t>アツリョク</t>
    </rPh>
    <phoneticPr fontId="4"/>
  </si>
  <si>
    <t>送水口</t>
    <rPh sb="0" eb="2">
      <t>ソウスイ</t>
    </rPh>
    <rPh sb="2" eb="3">
      <t>コウ</t>
    </rPh>
    <phoneticPr fontId="4"/>
  </si>
  <si>
    <t>呼水装置</t>
    <rPh sb="0" eb="1">
      <t>ヨ</t>
    </rPh>
    <rPh sb="1" eb="2">
      <t>ミズ</t>
    </rPh>
    <rPh sb="2" eb="4">
      <t>ソウチ</t>
    </rPh>
    <phoneticPr fontId="4"/>
  </si>
  <si>
    <t>新中央診療棟</t>
    <rPh sb="0" eb="1">
      <t>シン</t>
    </rPh>
    <rPh sb="1" eb="3">
      <t>チュウオウ</t>
    </rPh>
    <rPh sb="3" eb="5">
      <t>シンリョウ</t>
    </rPh>
    <rPh sb="5" eb="6">
      <t>トウ</t>
    </rPh>
    <phoneticPr fontId="4"/>
  </si>
  <si>
    <t>補助高架水槽</t>
    <rPh sb="0" eb="2">
      <t>ホジョ</t>
    </rPh>
    <rPh sb="2" eb="4">
      <t>コウカ</t>
    </rPh>
    <rPh sb="4" eb="6">
      <t>スイソウ</t>
    </rPh>
    <phoneticPr fontId="4"/>
  </si>
  <si>
    <t>補助散水栓箱</t>
    <rPh sb="0" eb="2">
      <t>ホジョ</t>
    </rPh>
    <rPh sb="2" eb="5">
      <t>サンスイセン</t>
    </rPh>
    <rPh sb="5" eb="6">
      <t>ハコ</t>
    </rPh>
    <phoneticPr fontId="4"/>
  </si>
  <si>
    <t>④</t>
    <phoneticPr fontId="4"/>
  </si>
  <si>
    <t>管理棟</t>
    <rPh sb="0" eb="3">
      <t>カンリトウ</t>
    </rPh>
    <phoneticPr fontId="4"/>
  </si>
  <si>
    <t>８</t>
    <phoneticPr fontId="4"/>
  </si>
  <si>
    <t>ハロゲン化物消火設備</t>
    <rPh sb="4" eb="5">
      <t>カ</t>
    </rPh>
    <rPh sb="5" eb="6">
      <t>ブツ</t>
    </rPh>
    <rPh sb="6" eb="8">
      <t>ショウカ</t>
    </rPh>
    <rPh sb="8" eb="10">
      <t>セツビ</t>
    </rPh>
    <phoneticPr fontId="4"/>
  </si>
  <si>
    <t>エネルギー棟</t>
    <rPh sb="5" eb="6">
      <t>トウ</t>
    </rPh>
    <phoneticPr fontId="4"/>
  </si>
  <si>
    <t>ハロゲンガス容器</t>
    <rPh sb="6" eb="8">
      <t>ヨウキ</t>
    </rPh>
    <phoneticPr fontId="4"/>
  </si>
  <si>
    <t>６８㍑型×11本、20㍑型×１本</t>
    <rPh sb="3" eb="4">
      <t>カタ</t>
    </rPh>
    <rPh sb="7" eb="8">
      <t>ホン</t>
    </rPh>
    <rPh sb="12" eb="13">
      <t>カタ</t>
    </rPh>
    <rPh sb="15" eb="16">
      <t>ホン</t>
    </rPh>
    <phoneticPr fontId="4"/>
  </si>
  <si>
    <t>本</t>
    <rPh sb="0" eb="1">
      <t>ホン</t>
    </rPh>
    <phoneticPr fontId="4"/>
  </si>
  <si>
    <t>容器弁開放器</t>
    <rPh sb="0" eb="2">
      <t>ヨウキ</t>
    </rPh>
    <rPh sb="2" eb="3">
      <t>ベン</t>
    </rPh>
    <rPh sb="3" eb="5">
      <t>カイホウ</t>
    </rPh>
    <rPh sb="5" eb="6">
      <t>キ</t>
    </rPh>
    <phoneticPr fontId="4"/>
  </si>
  <si>
    <t>選択弁</t>
    <rPh sb="0" eb="2">
      <t>センタク</t>
    </rPh>
    <rPh sb="2" eb="3">
      <t>ベン</t>
    </rPh>
    <phoneticPr fontId="4"/>
  </si>
  <si>
    <t>２０A、２５A、３２Ａ、６５Ａ×各１台</t>
    <rPh sb="16" eb="17">
      <t>カク</t>
    </rPh>
    <rPh sb="18" eb="19">
      <t>ダイ</t>
    </rPh>
    <phoneticPr fontId="4"/>
  </si>
  <si>
    <t>噴射ヘッド</t>
    <rPh sb="0" eb="2">
      <t>フンシャ</t>
    </rPh>
    <phoneticPr fontId="4"/>
  </si>
  <si>
    <t>ＳＯ型、ＳＰ型</t>
    <rPh sb="2" eb="3">
      <t>カタ</t>
    </rPh>
    <rPh sb="6" eb="7">
      <t>カタ</t>
    </rPh>
    <phoneticPr fontId="4"/>
  </si>
  <si>
    <t>起動容器</t>
    <rPh sb="0" eb="2">
      <t>キドウ</t>
    </rPh>
    <rPh sb="2" eb="4">
      <t>ヨウキ</t>
    </rPh>
    <phoneticPr fontId="4"/>
  </si>
  <si>
    <t>起動容器弁開放器</t>
    <rPh sb="0" eb="2">
      <t>キドウ</t>
    </rPh>
    <rPh sb="2" eb="4">
      <t>ヨウキ</t>
    </rPh>
    <rPh sb="4" eb="5">
      <t>ベン</t>
    </rPh>
    <rPh sb="5" eb="7">
      <t>カイホウ</t>
    </rPh>
    <rPh sb="7" eb="8">
      <t>キ</t>
    </rPh>
    <phoneticPr fontId="4"/>
  </si>
  <si>
    <t>制御盤</t>
    <rPh sb="0" eb="3">
      <t>セイギョバン</t>
    </rPh>
    <phoneticPr fontId="4"/>
  </si>
  <si>
    <t>自立型</t>
    <rPh sb="0" eb="2">
      <t>ジリツ</t>
    </rPh>
    <rPh sb="2" eb="3">
      <t>カタ</t>
    </rPh>
    <phoneticPr fontId="4"/>
  </si>
  <si>
    <t>音声警報器</t>
    <rPh sb="0" eb="2">
      <t>オンセイ</t>
    </rPh>
    <rPh sb="2" eb="5">
      <t>ケイホウキ</t>
    </rPh>
    <phoneticPr fontId="4"/>
  </si>
  <si>
    <t>起動操作箱</t>
    <rPh sb="0" eb="2">
      <t>キドウ</t>
    </rPh>
    <rPh sb="2" eb="4">
      <t>ソウサ</t>
    </rPh>
    <rPh sb="4" eb="5">
      <t>バコ</t>
    </rPh>
    <phoneticPr fontId="4"/>
  </si>
  <si>
    <t>音響警報器</t>
    <rPh sb="0" eb="2">
      <t>オンキョウ</t>
    </rPh>
    <rPh sb="2" eb="5">
      <t>ケイホウキ</t>
    </rPh>
    <phoneticPr fontId="4"/>
  </si>
  <si>
    <t>放出表示灯</t>
    <rPh sb="0" eb="2">
      <t>ホウシュツ</t>
    </rPh>
    <rPh sb="2" eb="5">
      <t>ヒョウジトウ</t>
    </rPh>
    <phoneticPr fontId="4"/>
  </si>
  <si>
    <t>露出型　屋外型</t>
    <rPh sb="0" eb="2">
      <t>ロシュツ</t>
    </rPh>
    <rPh sb="2" eb="3">
      <t>カタ</t>
    </rPh>
    <rPh sb="4" eb="6">
      <t>オクガイ</t>
    </rPh>
    <rPh sb="6" eb="7">
      <t>カタ</t>
    </rPh>
    <phoneticPr fontId="4"/>
  </si>
  <si>
    <t>放出テスト</t>
    <rPh sb="0" eb="2">
      <t>ホウシュツ</t>
    </rPh>
    <phoneticPr fontId="4"/>
  </si>
  <si>
    <t>ガス充填費用含む</t>
    <rPh sb="2" eb="4">
      <t>ジュウテン</t>
    </rPh>
    <rPh sb="4" eb="6">
      <t>ヒヨウ</t>
    </rPh>
    <rPh sb="6" eb="7">
      <t>フク</t>
    </rPh>
    <phoneticPr fontId="4"/>
  </si>
  <si>
    <t>電源装置</t>
    <rPh sb="0" eb="2">
      <t>デンゲン</t>
    </rPh>
    <rPh sb="2" eb="4">
      <t>ソウチ</t>
    </rPh>
    <phoneticPr fontId="4"/>
  </si>
  <si>
    <t>配線点検費</t>
    <rPh sb="0" eb="2">
      <t>ハイセン</t>
    </rPh>
    <rPh sb="2" eb="4">
      <t>テンケン</t>
    </rPh>
    <rPh sb="4" eb="5">
      <t>ヒ</t>
    </rPh>
    <phoneticPr fontId="4"/>
  </si>
  <si>
    <t>熱感知器</t>
    <rPh sb="0" eb="3">
      <t>ネツカンチ</t>
    </rPh>
    <rPh sb="3" eb="4">
      <t>キ</t>
    </rPh>
    <phoneticPr fontId="4"/>
  </si>
  <si>
    <t>定温式×２２、防爆型×１</t>
    <rPh sb="0" eb="2">
      <t>テイオン</t>
    </rPh>
    <rPh sb="2" eb="3">
      <t>シキ</t>
    </rPh>
    <rPh sb="7" eb="8">
      <t>ボウ</t>
    </rPh>
    <rPh sb="8" eb="9">
      <t>バク</t>
    </rPh>
    <rPh sb="9" eb="10">
      <t>カタ</t>
    </rPh>
    <phoneticPr fontId="4"/>
  </si>
  <si>
    <t>９</t>
    <phoneticPr fontId="4"/>
  </si>
  <si>
    <t>粉末消火設備</t>
    <rPh sb="0" eb="2">
      <t>フンマツ</t>
    </rPh>
    <rPh sb="2" eb="4">
      <t>ショウカ</t>
    </rPh>
    <rPh sb="4" eb="6">
      <t>セツビ</t>
    </rPh>
    <phoneticPr fontId="4"/>
  </si>
  <si>
    <t>ヘリポート</t>
    <phoneticPr fontId="4"/>
  </si>
  <si>
    <t>移動式粉末消火器</t>
    <rPh sb="0" eb="3">
      <t>イドウシキ</t>
    </rPh>
    <rPh sb="3" eb="5">
      <t>フンマツ</t>
    </rPh>
    <rPh sb="5" eb="8">
      <t>ショウカキ</t>
    </rPh>
    <phoneticPr fontId="4"/>
  </si>
  <si>
    <t>３３ｋｇ</t>
    <phoneticPr fontId="4"/>
  </si>
  <si>
    <t>消防用水設備</t>
    <rPh sb="0" eb="2">
      <t>ショウボウ</t>
    </rPh>
    <rPh sb="2" eb="4">
      <t>ヨウスイ</t>
    </rPh>
    <rPh sb="4" eb="6">
      <t>セツビ</t>
    </rPh>
    <phoneticPr fontId="4"/>
  </si>
  <si>
    <t>採水口</t>
    <rPh sb="0" eb="2">
      <t>サイスイ</t>
    </rPh>
    <rPh sb="2" eb="3">
      <t>コウ</t>
    </rPh>
    <phoneticPr fontId="4"/>
  </si>
  <si>
    <r>
      <t>地下式　１００ｍ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×２</t>
    </r>
    <rPh sb="0" eb="3">
      <t>チカシキ</t>
    </rPh>
    <phoneticPr fontId="4"/>
  </si>
  <si>
    <t>箇所</t>
    <rPh sb="0" eb="2">
      <t>カショ</t>
    </rPh>
    <phoneticPr fontId="4"/>
  </si>
  <si>
    <t>避難口誘導灯</t>
    <rPh sb="0" eb="3">
      <t>ヒナングチ</t>
    </rPh>
    <rPh sb="3" eb="6">
      <t>ユウドウトウ</t>
    </rPh>
    <phoneticPr fontId="4"/>
  </si>
  <si>
    <t>大型（BH級）</t>
    <rPh sb="0" eb="2">
      <t>オオガタ</t>
    </rPh>
    <rPh sb="5" eb="6">
      <t>キュウ</t>
    </rPh>
    <phoneticPr fontId="4"/>
  </si>
  <si>
    <t>灯</t>
    <rPh sb="0" eb="1">
      <t>トウ</t>
    </rPh>
    <phoneticPr fontId="4"/>
  </si>
  <si>
    <t>特大（A級）</t>
    <rPh sb="0" eb="2">
      <t>トクダイ</t>
    </rPh>
    <rPh sb="4" eb="5">
      <t>キュウ</t>
    </rPh>
    <phoneticPr fontId="4"/>
  </si>
  <si>
    <t>中型（BL級）</t>
    <rPh sb="0" eb="2">
      <t>チュウガタ</t>
    </rPh>
    <rPh sb="5" eb="6">
      <t>キュウ</t>
    </rPh>
    <phoneticPr fontId="4"/>
  </si>
  <si>
    <t>C級</t>
    <rPh sb="1" eb="2">
      <t>キュウ</t>
    </rPh>
    <phoneticPr fontId="4"/>
  </si>
  <si>
    <t>通路誘導灯　室内</t>
    <rPh sb="0" eb="2">
      <t>ツウロ</t>
    </rPh>
    <rPh sb="2" eb="5">
      <t>ユウドウトウ</t>
    </rPh>
    <rPh sb="6" eb="8">
      <t>シツナイ</t>
    </rPh>
    <phoneticPr fontId="4"/>
  </si>
  <si>
    <t>配線</t>
    <rPh sb="0" eb="2">
      <t>ハイセン</t>
    </rPh>
    <phoneticPr fontId="4"/>
  </si>
  <si>
    <t>誘導灯</t>
    <rPh sb="0" eb="3">
      <t>ユウドウトウ</t>
    </rPh>
    <phoneticPr fontId="4"/>
  </si>
  <si>
    <t>Ａ級</t>
    <rPh sb="1" eb="2">
      <t>キュウ</t>
    </rPh>
    <phoneticPr fontId="4"/>
  </si>
  <si>
    <t>Ｂ級</t>
    <rPh sb="1" eb="2">
      <t>キュウ</t>
    </rPh>
    <phoneticPr fontId="4"/>
  </si>
  <si>
    <t>通路誘導灯</t>
    <rPh sb="0" eb="2">
      <t>ツウロ</t>
    </rPh>
    <rPh sb="2" eb="5">
      <t>ユウドウトウ</t>
    </rPh>
    <phoneticPr fontId="4"/>
  </si>
  <si>
    <t>階段通路誘導灯</t>
    <rPh sb="0" eb="2">
      <t>カイダン</t>
    </rPh>
    <rPh sb="2" eb="4">
      <t>ツウロ</t>
    </rPh>
    <rPh sb="4" eb="7">
      <t>ユウドウトウ</t>
    </rPh>
    <phoneticPr fontId="4"/>
  </si>
  <si>
    <t>⑤</t>
    <phoneticPr fontId="4"/>
  </si>
  <si>
    <t>⑤　計</t>
    <rPh sb="2" eb="3">
      <t>ケイ</t>
    </rPh>
    <phoneticPr fontId="4"/>
  </si>
  <si>
    <t>⑥</t>
    <phoneticPr fontId="4"/>
  </si>
  <si>
    <t>放射線治療センター</t>
    <rPh sb="0" eb="3">
      <t>ホウシャセン</t>
    </rPh>
    <rPh sb="3" eb="5">
      <t>チリョウ</t>
    </rPh>
    <phoneticPr fontId="4"/>
  </si>
  <si>
    <t>⑥　計</t>
    <rPh sb="2" eb="3">
      <t>ケイ</t>
    </rPh>
    <phoneticPr fontId="4"/>
  </si>
  <si>
    <t>⑦</t>
    <phoneticPr fontId="4"/>
  </si>
  <si>
    <t>保育所</t>
    <rPh sb="0" eb="2">
      <t>ホイク</t>
    </rPh>
    <rPh sb="2" eb="3">
      <t>ジョ</t>
    </rPh>
    <phoneticPr fontId="4"/>
  </si>
  <si>
    <t>BL級</t>
    <rPh sb="2" eb="3">
      <t>キュウ</t>
    </rPh>
    <phoneticPr fontId="4"/>
  </si>
  <si>
    <t>⑦　計</t>
    <rPh sb="2" eb="3">
      <t>ケイ</t>
    </rPh>
    <phoneticPr fontId="4"/>
  </si>
  <si>
    <t>⑧</t>
    <phoneticPr fontId="4"/>
  </si>
  <si>
    <t>非常放送設備</t>
    <rPh sb="0" eb="2">
      <t>ヒジョウ</t>
    </rPh>
    <rPh sb="2" eb="4">
      <t>ホウソウ</t>
    </rPh>
    <rPh sb="4" eb="6">
      <t>セツビ</t>
    </rPh>
    <phoneticPr fontId="4"/>
  </si>
  <si>
    <t>本体個別点検</t>
    <rPh sb="0" eb="2">
      <t>ホンタイ</t>
    </rPh>
    <rPh sb="2" eb="4">
      <t>コベツ</t>
    </rPh>
    <rPh sb="4" eb="6">
      <t>テンケン</t>
    </rPh>
    <phoneticPr fontId="4"/>
  </si>
  <si>
    <t>パワーアンプ</t>
    <phoneticPr fontId="4"/>
  </si>
  <si>
    <t>ＷＵ－Ｐ－４５</t>
    <phoneticPr fontId="4"/>
  </si>
  <si>
    <t>モード選択スイッチ</t>
    <rPh sb="3" eb="5">
      <t>センタク</t>
    </rPh>
    <phoneticPr fontId="4"/>
  </si>
  <si>
    <t>ＷＫ－４００</t>
    <phoneticPr fontId="4"/>
  </si>
  <si>
    <t>１０局</t>
    <rPh sb="2" eb="3">
      <t>キョク</t>
    </rPh>
    <phoneticPr fontId="4"/>
  </si>
  <si>
    <t>マイク</t>
    <phoneticPr fontId="4"/>
  </si>
  <si>
    <t>ＷＵ－Ｚ１５Ａ</t>
    <phoneticPr fontId="4"/>
  </si>
  <si>
    <t>端末点検</t>
    <rPh sb="0" eb="2">
      <t>タンマツ</t>
    </rPh>
    <rPh sb="2" eb="4">
      <t>テンケン</t>
    </rPh>
    <phoneticPr fontId="4"/>
  </si>
  <si>
    <t>スピーカー</t>
    <phoneticPr fontId="4"/>
  </si>
  <si>
    <t>天井埋込式</t>
    <rPh sb="0" eb="2">
      <t>テンジョウ</t>
    </rPh>
    <rPh sb="2" eb="4">
      <t>ウメコミ</t>
    </rPh>
    <rPh sb="4" eb="5">
      <t>シキ</t>
    </rPh>
    <phoneticPr fontId="4"/>
  </si>
  <si>
    <t>ＡＴＴ付</t>
    <rPh sb="3" eb="4">
      <t>ツ</t>
    </rPh>
    <phoneticPr fontId="4"/>
  </si>
  <si>
    <t>壁掛式</t>
    <rPh sb="0" eb="2">
      <t>カベカ</t>
    </rPh>
    <rPh sb="2" eb="3">
      <t>シキ</t>
    </rPh>
    <phoneticPr fontId="4"/>
  </si>
  <si>
    <t>防滴式</t>
    <rPh sb="0" eb="2">
      <t>ボウテキ</t>
    </rPh>
    <rPh sb="2" eb="3">
      <t>シキ</t>
    </rPh>
    <phoneticPr fontId="4"/>
  </si>
  <si>
    <t>クリーンルーム用</t>
    <rPh sb="7" eb="8">
      <t>ヨウ</t>
    </rPh>
    <phoneticPr fontId="4"/>
  </si>
  <si>
    <t>トランペット型</t>
    <rPh sb="6" eb="7">
      <t>カタ</t>
    </rPh>
    <phoneticPr fontId="4"/>
  </si>
  <si>
    <t>アッテネーター</t>
    <phoneticPr fontId="4"/>
  </si>
  <si>
    <t>カットリレー</t>
    <phoneticPr fontId="4"/>
  </si>
  <si>
    <t>作動試験</t>
    <rPh sb="0" eb="2">
      <t>サドウ</t>
    </rPh>
    <rPh sb="2" eb="4">
      <t>シケン</t>
    </rPh>
    <phoneticPr fontId="4"/>
  </si>
  <si>
    <t>消火器</t>
    <rPh sb="0" eb="3">
      <t>ショウカキ</t>
    </rPh>
    <phoneticPr fontId="4"/>
  </si>
  <si>
    <t>既設</t>
    <rPh sb="0" eb="2">
      <t>キセツ</t>
    </rPh>
    <phoneticPr fontId="4"/>
  </si>
  <si>
    <t>新棟屋上・ヘリポート</t>
    <rPh sb="0" eb="2">
      <t>シントウ</t>
    </rPh>
    <rPh sb="2" eb="4">
      <t>オクジョウ</t>
    </rPh>
    <phoneticPr fontId="4"/>
  </si>
  <si>
    <t>非常灯（別置型）</t>
    <rPh sb="0" eb="3">
      <t>ヒジョウトウ</t>
    </rPh>
    <rPh sb="4" eb="5">
      <t>ベツ</t>
    </rPh>
    <rPh sb="5" eb="6">
      <t>オ</t>
    </rPh>
    <rPh sb="6" eb="7">
      <t>カタ</t>
    </rPh>
    <phoneticPr fontId="4"/>
  </si>
  <si>
    <t>非常灯（電池内蔵型）</t>
    <rPh sb="0" eb="3">
      <t>ヒジョウトウ</t>
    </rPh>
    <rPh sb="4" eb="6">
      <t>デンチ</t>
    </rPh>
    <rPh sb="6" eb="8">
      <t>ナイゾウ</t>
    </rPh>
    <rPh sb="8" eb="9">
      <t>カタ</t>
    </rPh>
    <phoneticPr fontId="4"/>
  </si>
  <si>
    <t>中西病棟　高天井用</t>
    <rPh sb="0" eb="2">
      <t>ナカニシ</t>
    </rPh>
    <rPh sb="2" eb="4">
      <t>ビョウトウ</t>
    </rPh>
    <rPh sb="5" eb="6">
      <t>タカ</t>
    </rPh>
    <rPh sb="6" eb="8">
      <t>テンジョウ</t>
    </rPh>
    <rPh sb="8" eb="9">
      <t>ヨウ</t>
    </rPh>
    <phoneticPr fontId="4"/>
  </si>
  <si>
    <t>防水型</t>
    <rPh sb="0" eb="2">
      <t>ボウスイ</t>
    </rPh>
    <rPh sb="2" eb="3">
      <t>カタ</t>
    </rPh>
    <phoneticPr fontId="4"/>
  </si>
  <si>
    <t>屋内・屋外消火栓ホース耐圧試験</t>
    <rPh sb="0" eb="2">
      <t>オクナイ</t>
    </rPh>
    <rPh sb="3" eb="5">
      <t>オクガイ</t>
    </rPh>
    <rPh sb="5" eb="8">
      <t>ショウカセン</t>
    </rPh>
    <rPh sb="11" eb="13">
      <t>タイアツ</t>
    </rPh>
    <rPh sb="13" eb="15">
      <t>シケン</t>
    </rPh>
    <phoneticPr fontId="4"/>
  </si>
  <si>
    <t>消火栓ホース（屋内）</t>
    <rPh sb="0" eb="3">
      <t>ショウカセン</t>
    </rPh>
    <rPh sb="7" eb="9">
      <t>オクナイ</t>
    </rPh>
    <phoneticPr fontId="4"/>
  </si>
  <si>
    <t>40φ</t>
    <phoneticPr fontId="4"/>
  </si>
  <si>
    <t>消火栓ホース（屋外）</t>
    <rPh sb="0" eb="3">
      <t>ショウカセン</t>
    </rPh>
    <rPh sb="7" eb="9">
      <t>オクガイ</t>
    </rPh>
    <phoneticPr fontId="4"/>
  </si>
  <si>
    <t>65φ</t>
    <phoneticPr fontId="4"/>
  </si>
  <si>
    <t>小　　計</t>
    <rPh sb="0" eb="1">
      <t>ショウ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</si>
</sst>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38" fontId="5" fillId="0" borderId="0" xfId="1" applyFont="1" applyFill="1">
      <alignment vertical="center"/>
    </xf>
    <xf numFmtId="38" fontId="5" fillId="0" borderId="0" xfId="1" applyFont="1" applyFill="1" applyAlignment="1">
      <alignment vertical="center"/>
    </xf>
    <xf numFmtId="38" fontId="2" fillId="0" borderId="5" xfId="1" applyFont="1" applyFill="1" applyBorder="1">
      <alignment vertical="center"/>
    </xf>
    <xf numFmtId="38" fontId="2" fillId="0" borderId="6" xfId="1" applyFont="1" applyFill="1" applyBorder="1">
      <alignment vertical="center"/>
    </xf>
    <xf numFmtId="38" fontId="5" fillId="0" borderId="0" xfId="1" applyFont="1" applyFill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 shrinkToFit="1"/>
    </xf>
    <xf numFmtId="38" fontId="5" fillId="0" borderId="0" xfId="2" applyFont="1" applyFill="1">
      <alignment vertical="center"/>
    </xf>
    <xf numFmtId="38" fontId="2" fillId="0" borderId="22" xfId="2" applyFont="1" applyFill="1" applyBorder="1">
      <alignment vertical="center"/>
    </xf>
    <xf numFmtId="38" fontId="2" fillId="0" borderId="19" xfId="2" applyFont="1" applyFill="1" applyBorder="1">
      <alignment vertical="center"/>
    </xf>
    <xf numFmtId="38" fontId="2" fillId="0" borderId="18" xfId="2" applyFont="1" applyFill="1" applyBorder="1" applyAlignment="1">
      <alignment vertical="center"/>
    </xf>
    <xf numFmtId="38" fontId="2" fillId="0" borderId="19" xfId="2" applyFont="1" applyFill="1" applyBorder="1" applyAlignment="1">
      <alignment vertical="center"/>
    </xf>
    <xf numFmtId="38" fontId="2" fillId="0" borderId="18" xfId="2" applyFont="1" applyFill="1" applyBorder="1">
      <alignment vertical="center"/>
    </xf>
    <xf numFmtId="38" fontId="2" fillId="0" borderId="20" xfId="2" applyFont="1" applyFill="1" applyBorder="1" applyAlignment="1">
      <alignment vertical="center"/>
    </xf>
    <xf numFmtId="38" fontId="2" fillId="0" borderId="19" xfId="2" applyFont="1" applyFill="1" applyBorder="1" applyAlignment="1">
      <alignment horizontal="center" vertical="center"/>
    </xf>
    <xf numFmtId="38" fontId="2" fillId="0" borderId="1" xfId="2" applyFont="1" applyFill="1" applyBorder="1">
      <alignment vertical="center"/>
    </xf>
    <xf numFmtId="38" fontId="2" fillId="0" borderId="2" xfId="2" applyFont="1" applyFill="1" applyBorder="1">
      <alignment vertical="center"/>
    </xf>
    <xf numFmtId="38" fontId="2" fillId="0" borderId="3" xfId="2" applyFont="1" applyFill="1" applyBorder="1">
      <alignment vertical="center"/>
    </xf>
    <xf numFmtId="38" fontId="5" fillId="0" borderId="1" xfId="2" applyFont="1" applyFill="1" applyBorder="1">
      <alignment vertical="center"/>
    </xf>
    <xf numFmtId="38" fontId="5" fillId="0" borderId="2" xfId="2" applyFont="1" applyFill="1" applyBorder="1">
      <alignment vertical="center"/>
    </xf>
    <xf numFmtId="38" fontId="5" fillId="0" borderId="23" xfId="2" applyFont="1" applyFill="1" applyBorder="1">
      <alignment vertical="center"/>
    </xf>
    <xf numFmtId="38" fontId="2" fillId="0" borderId="20" xfId="2" applyFont="1" applyFill="1" applyBorder="1">
      <alignment vertical="center"/>
    </xf>
    <xf numFmtId="38" fontId="1" fillId="0" borderId="5" xfId="2" applyFont="1" applyFill="1" applyBorder="1">
      <alignment vertical="center"/>
    </xf>
    <xf numFmtId="38" fontId="5" fillId="0" borderId="4" xfId="2" applyFont="1" applyFill="1" applyBorder="1" applyAlignment="1">
      <alignment vertical="center"/>
    </xf>
    <xf numFmtId="38" fontId="5" fillId="0" borderId="5" xfId="2" applyFont="1" applyFill="1" applyBorder="1" applyAlignment="1">
      <alignment vertical="center"/>
    </xf>
    <xf numFmtId="38" fontId="5" fillId="0" borderId="5" xfId="2" applyFont="1" applyFill="1" applyBorder="1">
      <alignment vertical="center"/>
    </xf>
    <xf numFmtId="38" fontId="5" fillId="0" borderId="4" xfId="2" applyFont="1" applyFill="1" applyBorder="1">
      <alignment vertical="center"/>
    </xf>
    <xf numFmtId="38" fontId="1" fillId="0" borderId="6" xfId="2" applyFont="1" applyFill="1" applyBorder="1" applyAlignment="1">
      <alignment vertical="center"/>
    </xf>
    <xf numFmtId="176" fontId="1" fillId="0" borderId="18" xfId="2" applyNumberFormat="1" applyFont="1" applyFill="1" applyBorder="1" applyAlignment="1">
      <alignment horizontal="left" vertical="center"/>
    </xf>
    <xf numFmtId="176" fontId="1" fillId="0" borderId="19" xfId="2" applyNumberFormat="1" applyFont="1" applyFill="1" applyBorder="1" applyAlignment="1">
      <alignment horizontal="left" vertical="center"/>
    </xf>
    <xf numFmtId="38" fontId="2" fillId="0" borderId="4" xfId="2" applyFont="1" applyFill="1" applyBorder="1">
      <alignment vertical="center"/>
    </xf>
    <xf numFmtId="38" fontId="5" fillId="0" borderId="6" xfId="2" applyFont="1" applyFill="1" applyBorder="1" applyAlignment="1">
      <alignment vertical="center"/>
    </xf>
    <xf numFmtId="38" fontId="7" fillId="0" borderId="4" xfId="2" applyFont="1" applyFill="1" applyBorder="1" applyAlignment="1">
      <alignment vertical="center"/>
    </xf>
    <xf numFmtId="176" fontId="2" fillId="0" borderId="1" xfId="2" applyNumberFormat="1" applyFont="1" applyFill="1" applyBorder="1" applyAlignment="1">
      <alignment horizontal="left" vertical="center"/>
    </xf>
    <xf numFmtId="176" fontId="2" fillId="0" borderId="2" xfId="2" applyNumberFormat="1" applyFont="1" applyFill="1" applyBorder="1" applyAlignment="1">
      <alignment horizontal="left" vertical="center"/>
    </xf>
    <xf numFmtId="38" fontId="2" fillId="0" borderId="3" xfId="2" applyFont="1" applyFill="1" applyBorder="1" applyAlignment="1">
      <alignment vertical="center"/>
    </xf>
    <xf numFmtId="176" fontId="2" fillId="0" borderId="18" xfId="2" applyNumberFormat="1" applyFont="1" applyFill="1" applyBorder="1" applyAlignment="1">
      <alignment horizontal="left" vertical="center"/>
    </xf>
    <xf numFmtId="176" fontId="2" fillId="0" borderId="19" xfId="2" applyNumberFormat="1" applyFont="1" applyFill="1" applyBorder="1" applyAlignment="1">
      <alignment horizontal="left" vertical="center"/>
    </xf>
    <xf numFmtId="38" fontId="5" fillId="0" borderId="21" xfId="2" applyFont="1" applyFill="1" applyBorder="1">
      <alignment vertical="center"/>
    </xf>
    <xf numFmtId="38" fontId="2" fillId="0" borderId="6" xfId="2" applyFont="1" applyFill="1" applyBorder="1" applyAlignment="1">
      <alignment vertical="center"/>
    </xf>
    <xf numFmtId="38" fontId="2" fillId="0" borderId="4" xfId="2" applyFont="1" applyFill="1" applyBorder="1" applyAlignment="1">
      <alignment vertical="center"/>
    </xf>
    <xf numFmtId="38" fontId="2" fillId="0" borderId="5" xfId="2" applyFont="1" applyFill="1" applyBorder="1" applyAlignment="1">
      <alignment vertical="center"/>
    </xf>
    <xf numFmtId="38" fontId="1" fillId="0" borderId="26" xfId="2" applyFont="1" applyFill="1" applyBorder="1">
      <alignment vertical="center"/>
    </xf>
    <xf numFmtId="38" fontId="5" fillId="0" borderId="5" xfId="2" applyFont="1" applyFill="1" applyBorder="1" applyAlignment="1">
      <alignment horizontal="center" vertical="center"/>
    </xf>
    <xf numFmtId="38" fontId="5" fillId="0" borderId="26" xfId="2" applyFont="1" applyFill="1" applyBorder="1">
      <alignment vertical="center"/>
    </xf>
    <xf numFmtId="38" fontId="5" fillId="0" borderId="6" xfId="2" applyFont="1" applyFill="1" applyBorder="1">
      <alignment vertical="center"/>
    </xf>
    <xf numFmtId="38" fontId="5" fillId="0" borderId="0" xfId="2" applyFont="1" applyFill="1" applyBorder="1">
      <alignment vertical="center"/>
    </xf>
    <xf numFmtId="38" fontId="5" fillId="0" borderId="27" xfId="2" applyFont="1" applyFill="1" applyBorder="1">
      <alignment vertical="center"/>
    </xf>
    <xf numFmtId="38" fontId="5" fillId="0" borderId="28" xfId="2" applyFont="1" applyFill="1" applyBorder="1">
      <alignment vertical="center"/>
    </xf>
    <xf numFmtId="38" fontId="5" fillId="0" borderId="0" xfId="2" applyFont="1" applyFill="1" applyBorder="1" applyAlignment="1">
      <alignment vertical="center"/>
    </xf>
    <xf numFmtId="38" fontId="1" fillId="0" borderId="19" xfId="2" applyFont="1" applyFill="1" applyBorder="1">
      <alignment vertical="center"/>
    </xf>
    <xf numFmtId="38" fontId="1" fillId="0" borderId="20" xfId="2" applyFont="1" applyFill="1" applyBorder="1">
      <alignment vertical="center"/>
    </xf>
    <xf numFmtId="38" fontId="5" fillId="0" borderId="18" xfId="2" applyFont="1" applyFill="1" applyBorder="1">
      <alignment vertical="center"/>
    </xf>
    <xf numFmtId="38" fontId="5" fillId="0" borderId="19" xfId="2" applyFont="1" applyFill="1" applyBorder="1">
      <alignment vertical="center"/>
    </xf>
    <xf numFmtId="38" fontId="5" fillId="0" borderId="30" xfId="2" applyFont="1" applyFill="1" applyBorder="1">
      <alignment vertical="center"/>
    </xf>
    <xf numFmtId="38" fontId="5" fillId="0" borderId="20" xfId="2" applyFont="1" applyFill="1" applyBorder="1">
      <alignment vertical="center"/>
    </xf>
    <xf numFmtId="9" fontId="5" fillId="0" borderId="18" xfId="2" applyNumberFormat="1" applyFont="1" applyFill="1" applyBorder="1" applyAlignment="1">
      <alignment vertical="center"/>
    </xf>
    <xf numFmtId="9" fontId="5" fillId="0" borderId="19" xfId="2" applyNumberFormat="1" applyFont="1" applyFill="1" applyBorder="1" applyAlignment="1">
      <alignment vertical="center"/>
    </xf>
    <xf numFmtId="38" fontId="5" fillId="0" borderId="24" xfId="2" applyFont="1" applyFill="1" applyBorder="1">
      <alignment vertical="center"/>
    </xf>
    <xf numFmtId="38" fontId="5" fillId="0" borderId="33" xfId="2" applyFont="1" applyFill="1" applyBorder="1">
      <alignment vertical="center"/>
    </xf>
    <xf numFmtId="38" fontId="5" fillId="0" borderId="32" xfId="2" applyFont="1" applyFill="1" applyBorder="1">
      <alignment vertical="center"/>
    </xf>
    <xf numFmtId="38" fontId="5" fillId="0" borderId="34" xfId="2" applyFont="1" applyFill="1" applyBorder="1">
      <alignment vertical="center"/>
    </xf>
    <xf numFmtId="38" fontId="8" fillId="0" borderId="35" xfId="2" applyFont="1" applyFill="1" applyBorder="1" applyAlignment="1">
      <alignment vertical="center" shrinkToFit="1"/>
    </xf>
    <xf numFmtId="38" fontId="1" fillId="0" borderId="0" xfId="2" applyFont="1" applyFill="1" applyBorder="1">
      <alignment vertical="center"/>
    </xf>
    <xf numFmtId="38" fontId="2" fillId="0" borderId="36" xfId="2" applyFont="1" applyFill="1" applyBorder="1">
      <alignment vertical="center"/>
    </xf>
    <xf numFmtId="38" fontId="2" fillId="0" borderId="0" xfId="2" applyFont="1" applyFill="1" applyBorder="1">
      <alignment vertical="center"/>
    </xf>
    <xf numFmtId="38" fontId="5" fillId="0" borderId="28" xfId="2" applyFont="1" applyFill="1" applyBorder="1" applyAlignment="1">
      <alignment vertical="center"/>
    </xf>
    <xf numFmtId="38" fontId="5" fillId="0" borderId="27" xfId="2" applyFont="1" applyFill="1" applyBorder="1" applyAlignment="1">
      <alignment vertical="center"/>
    </xf>
    <xf numFmtId="38" fontId="5" fillId="0" borderId="22" xfId="2" applyFont="1" applyFill="1" applyBorder="1" applyAlignment="1">
      <alignment horizontal="right" vertical="center"/>
    </xf>
    <xf numFmtId="38" fontId="5" fillId="0" borderId="19" xfId="2" applyFont="1" applyFill="1" applyBorder="1" applyAlignment="1">
      <alignment horizontal="right" vertical="center"/>
    </xf>
    <xf numFmtId="38" fontId="5" fillId="0" borderId="18" xfId="2" applyFont="1" applyFill="1" applyBorder="1" applyAlignment="1">
      <alignment vertical="center"/>
    </xf>
    <xf numFmtId="38" fontId="5" fillId="0" borderId="19" xfId="2" applyFont="1" applyFill="1" applyBorder="1" applyAlignment="1">
      <alignment vertical="center"/>
    </xf>
    <xf numFmtId="38" fontId="5" fillId="0" borderId="20" xfId="2" applyFont="1" applyFill="1" applyBorder="1" applyAlignment="1">
      <alignment vertical="center"/>
    </xf>
    <xf numFmtId="38" fontId="5" fillId="0" borderId="26" xfId="2" applyFont="1" applyFill="1" applyBorder="1" applyAlignment="1">
      <alignment horizontal="right" vertical="center"/>
    </xf>
    <xf numFmtId="38" fontId="5" fillId="0" borderId="5" xfId="2" applyFont="1" applyFill="1" applyBorder="1" applyAlignment="1">
      <alignment horizontal="right" vertical="center"/>
    </xf>
    <xf numFmtId="38" fontId="5" fillId="0" borderId="24" xfId="2" applyFont="1" applyFill="1" applyBorder="1" applyAlignment="1">
      <alignment vertical="center"/>
    </xf>
    <xf numFmtId="38" fontId="5" fillId="0" borderId="21" xfId="2" applyFont="1" applyFill="1" applyBorder="1" applyAlignment="1">
      <alignment vertical="center"/>
    </xf>
    <xf numFmtId="38" fontId="5" fillId="0" borderId="18" xfId="2" applyFont="1" applyFill="1" applyBorder="1" applyAlignment="1">
      <alignment horizontal="center" vertical="center"/>
    </xf>
    <xf numFmtId="38" fontId="5" fillId="0" borderId="20" xfId="2" applyFont="1" applyFill="1" applyBorder="1" applyAlignment="1">
      <alignment horizontal="center" vertical="center"/>
    </xf>
    <xf numFmtId="38" fontId="2" fillId="0" borderId="26" xfId="2" applyFont="1" applyFill="1" applyBorder="1">
      <alignment vertical="center"/>
    </xf>
    <xf numFmtId="38" fontId="2" fillId="0" borderId="5" xfId="2" applyFont="1" applyFill="1" applyBorder="1">
      <alignment vertical="center"/>
    </xf>
    <xf numFmtId="38" fontId="5" fillId="0" borderId="37" xfId="2" applyFont="1" applyFill="1" applyBorder="1">
      <alignment vertical="center"/>
    </xf>
    <xf numFmtId="38" fontId="5" fillId="0" borderId="38" xfId="2" applyFont="1" applyFill="1" applyBorder="1">
      <alignment vertical="center"/>
    </xf>
    <xf numFmtId="38" fontId="5" fillId="0" borderId="39" xfId="2" applyFont="1" applyFill="1" applyBorder="1">
      <alignment vertical="center"/>
    </xf>
    <xf numFmtId="38" fontId="5" fillId="0" borderId="40" xfId="2" applyFont="1" applyFill="1" applyBorder="1">
      <alignment vertical="center"/>
    </xf>
    <xf numFmtId="38" fontId="5" fillId="0" borderId="41" xfId="2" applyFont="1" applyFill="1" applyBorder="1">
      <alignment vertical="center"/>
    </xf>
    <xf numFmtId="38" fontId="5" fillId="0" borderId="37" xfId="2" applyFont="1" applyFill="1" applyBorder="1" applyAlignment="1">
      <alignment horizontal="right" vertical="center"/>
    </xf>
    <xf numFmtId="38" fontId="5" fillId="0" borderId="38" xfId="2" applyFont="1" applyFill="1" applyBorder="1" applyAlignment="1">
      <alignment horizontal="right" vertical="center"/>
    </xf>
    <xf numFmtId="38" fontId="5" fillId="0" borderId="39" xfId="2" applyFont="1" applyFill="1" applyBorder="1" applyAlignment="1">
      <alignment vertical="center"/>
    </xf>
    <xf numFmtId="38" fontId="5" fillId="0" borderId="38" xfId="2" applyFont="1" applyFill="1" applyBorder="1" applyAlignment="1">
      <alignment vertical="center"/>
    </xf>
    <xf numFmtId="38" fontId="5" fillId="0" borderId="40" xfId="2" applyFont="1" applyFill="1" applyBorder="1" applyAlignment="1">
      <alignment vertical="center"/>
    </xf>
    <xf numFmtId="38" fontId="5" fillId="0" borderId="33" xfId="2" applyFont="1" applyFill="1" applyBorder="1" applyAlignment="1">
      <alignment horizontal="center" vertical="center"/>
    </xf>
    <xf numFmtId="38" fontId="5" fillId="0" borderId="34" xfId="2" applyFont="1" applyFill="1" applyBorder="1" applyAlignment="1">
      <alignment horizontal="center" vertical="center"/>
    </xf>
    <xf numFmtId="38" fontId="2" fillId="0" borderId="5" xfId="2" applyFont="1" applyFill="1" applyBorder="1" applyAlignment="1">
      <alignment horizontal="right" vertical="center"/>
    </xf>
    <xf numFmtId="38" fontId="5" fillId="0" borderId="26" xfId="2" applyFont="1" applyFill="1" applyBorder="1" applyAlignment="1">
      <alignment horizontal="center" vertical="center"/>
    </xf>
    <xf numFmtId="38" fontId="5" fillId="0" borderId="4" xfId="2" applyFont="1" applyFill="1" applyBorder="1" applyAlignment="1">
      <alignment horizontal="center" vertical="center"/>
    </xf>
    <xf numFmtId="38" fontId="5" fillId="0" borderId="6" xfId="2" applyFont="1" applyFill="1" applyBorder="1" applyAlignment="1">
      <alignment horizontal="center" vertical="center"/>
    </xf>
    <xf numFmtId="38" fontId="5" fillId="0" borderId="19" xfId="2" applyFont="1" applyFill="1" applyBorder="1" applyAlignment="1">
      <alignment horizontal="center" vertical="center"/>
    </xf>
    <xf numFmtId="38" fontId="5" fillId="0" borderId="21" xfId="2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center" vertical="center"/>
    </xf>
    <xf numFmtId="38" fontId="5" fillId="0" borderId="5" xfId="2" applyFont="1" applyFill="1" applyBorder="1" applyAlignment="1">
      <alignment horizontal="left" vertical="center"/>
    </xf>
    <xf numFmtId="38" fontId="2" fillId="0" borderId="26" xfId="2" applyFont="1" applyFill="1" applyBorder="1" applyAlignment="1">
      <alignment horizontal="left" vertical="center"/>
    </xf>
    <xf numFmtId="38" fontId="10" fillId="0" borderId="5" xfId="2" applyFont="1" applyFill="1" applyBorder="1">
      <alignment vertical="center"/>
    </xf>
    <xf numFmtId="38" fontId="5" fillId="0" borderId="31" xfId="2" applyFont="1" applyFill="1" applyBorder="1" applyAlignment="1">
      <alignment horizontal="right" vertical="center"/>
    </xf>
    <xf numFmtId="38" fontId="5" fillId="0" borderId="32" xfId="2" applyFont="1" applyFill="1" applyBorder="1" applyAlignment="1">
      <alignment horizontal="right" vertical="center"/>
    </xf>
    <xf numFmtId="38" fontId="5" fillId="0" borderId="32" xfId="2" applyFont="1" applyFill="1" applyBorder="1" applyAlignment="1">
      <alignment vertical="center"/>
    </xf>
    <xf numFmtId="38" fontId="5" fillId="0" borderId="35" xfId="2" applyFont="1" applyFill="1" applyBorder="1">
      <alignment vertical="center"/>
    </xf>
    <xf numFmtId="38" fontId="5" fillId="0" borderId="18" xfId="2" applyFont="1" applyFill="1" applyBorder="1" applyAlignment="1">
      <alignment horizontal="center" vertical="center"/>
    </xf>
    <xf numFmtId="38" fontId="5" fillId="0" borderId="20" xfId="2" applyFont="1" applyFill="1" applyBorder="1" applyAlignment="1">
      <alignment horizontal="center" vertical="center"/>
    </xf>
    <xf numFmtId="38" fontId="5" fillId="0" borderId="19" xfId="2" applyFont="1" applyFill="1" applyBorder="1" applyAlignment="1">
      <alignment vertical="center"/>
    </xf>
    <xf numFmtId="38" fontId="5" fillId="0" borderId="33" xfId="2" applyFont="1" applyFill="1" applyBorder="1" applyAlignment="1">
      <alignment horizontal="center" vertical="center"/>
    </xf>
    <xf numFmtId="38" fontId="5" fillId="0" borderId="34" xfId="2" applyFont="1" applyFill="1" applyBorder="1" applyAlignment="1">
      <alignment horizontal="center" vertical="center"/>
    </xf>
    <xf numFmtId="38" fontId="5" fillId="0" borderId="42" xfId="2" applyFont="1" applyFill="1" applyBorder="1" applyAlignment="1">
      <alignment vertical="center"/>
    </xf>
    <xf numFmtId="38" fontId="5" fillId="0" borderId="25" xfId="2" applyFont="1" applyFill="1" applyBorder="1" applyAlignment="1">
      <alignment vertical="center"/>
    </xf>
    <xf numFmtId="38" fontId="5" fillId="0" borderId="43" xfId="2" applyFont="1" applyFill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8" fontId="5" fillId="0" borderId="20" xfId="2" applyFont="1" applyFill="1" applyBorder="1" applyAlignment="1">
      <alignment vertical="center"/>
    </xf>
    <xf numFmtId="38" fontId="5" fillId="0" borderId="19" xfId="2" applyFont="1" applyFill="1" applyBorder="1" applyAlignment="1">
      <alignment horizontal="right" vertical="center"/>
    </xf>
    <xf numFmtId="38" fontId="5" fillId="0" borderId="14" xfId="2" applyFont="1" applyFill="1" applyBorder="1" applyAlignment="1">
      <alignment horizontal="center" vertical="center"/>
    </xf>
    <xf numFmtId="38" fontId="5" fillId="0" borderId="15" xfId="2" applyFont="1" applyFill="1" applyBorder="1" applyAlignment="1">
      <alignment horizontal="center" vertical="center"/>
    </xf>
    <xf numFmtId="38" fontId="5" fillId="0" borderId="16" xfId="2" applyFont="1" applyFill="1" applyBorder="1" applyAlignment="1">
      <alignment horizontal="center" vertical="center"/>
    </xf>
    <xf numFmtId="38" fontId="5" fillId="0" borderId="4" xfId="2" applyFont="1" applyFill="1" applyBorder="1" applyAlignment="1">
      <alignment horizontal="center" vertical="center"/>
    </xf>
    <xf numFmtId="38" fontId="5" fillId="0" borderId="5" xfId="2" applyFont="1" applyFill="1" applyBorder="1" applyAlignment="1">
      <alignment horizontal="center" vertical="center"/>
    </xf>
    <xf numFmtId="38" fontId="5" fillId="0" borderId="21" xfId="2" applyFont="1" applyFill="1" applyBorder="1" applyAlignment="1">
      <alignment horizontal="center" vertical="center"/>
    </xf>
    <xf numFmtId="38" fontId="5" fillId="0" borderId="19" xfId="2" applyFont="1" applyFill="1" applyBorder="1" applyAlignment="1">
      <alignment horizontal="center" vertical="center"/>
    </xf>
    <xf numFmtId="38" fontId="5" fillId="0" borderId="9" xfId="2" applyFont="1" applyFill="1" applyBorder="1" applyAlignment="1">
      <alignment horizontal="center" vertical="center"/>
    </xf>
    <xf numFmtId="38" fontId="5" fillId="0" borderId="10" xfId="2" applyFont="1" applyFill="1" applyBorder="1" applyAlignment="1">
      <alignment horizontal="center" vertical="center"/>
    </xf>
    <xf numFmtId="38" fontId="5" fillId="0" borderId="17" xfId="2" applyFont="1" applyFill="1" applyBorder="1" applyAlignment="1">
      <alignment horizontal="center" vertical="center"/>
    </xf>
    <xf numFmtId="38" fontId="5" fillId="0" borderId="8" xfId="2" applyFont="1" applyFill="1" applyBorder="1" applyAlignment="1">
      <alignment horizontal="center" vertical="center"/>
    </xf>
    <xf numFmtId="38" fontId="5" fillId="0" borderId="11" xfId="2" applyFont="1" applyFill="1" applyBorder="1" applyAlignment="1">
      <alignment horizontal="center" vertical="center"/>
    </xf>
    <xf numFmtId="38" fontId="5" fillId="0" borderId="12" xfId="2" applyFont="1" applyFill="1" applyBorder="1" applyAlignment="1">
      <alignment horizontal="center" vertical="center"/>
    </xf>
    <xf numFmtId="38" fontId="5" fillId="0" borderId="13" xfId="2" applyFont="1" applyFill="1" applyBorder="1" applyAlignment="1">
      <alignment horizontal="center" vertical="center"/>
    </xf>
    <xf numFmtId="38" fontId="5" fillId="0" borderId="32" xfId="2" applyFont="1" applyFill="1" applyBorder="1" applyAlignment="1">
      <alignment vertical="center"/>
    </xf>
    <xf numFmtId="38" fontId="5" fillId="0" borderId="2" xfId="2" applyFont="1" applyFill="1" applyBorder="1" applyAlignment="1">
      <alignment horizontal="center" vertical="center"/>
    </xf>
    <xf numFmtId="38" fontId="5" fillId="0" borderId="3" xfId="2" applyFont="1" applyFill="1" applyBorder="1" applyAlignment="1">
      <alignment horizontal="center" vertical="center"/>
    </xf>
    <xf numFmtId="38" fontId="5" fillId="0" borderId="1" xfId="2" applyFont="1" applyFill="1" applyBorder="1" applyAlignment="1">
      <alignment horizontal="center" vertical="center"/>
    </xf>
    <xf numFmtId="38" fontId="5" fillId="0" borderId="18" xfId="2" applyFont="1" applyFill="1" applyBorder="1" applyAlignment="1">
      <alignment horizontal="left" vertical="center" shrinkToFit="1"/>
    </xf>
    <xf numFmtId="38" fontId="5" fillId="0" borderId="19" xfId="2" applyFont="1" applyFill="1" applyBorder="1" applyAlignment="1">
      <alignment horizontal="left" vertical="center" shrinkToFit="1"/>
    </xf>
    <xf numFmtId="38" fontId="5" fillId="0" borderId="20" xfId="2" applyFont="1" applyFill="1" applyBorder="1" applyAlignment="1">
      <alignment horizontal="left" vertical="center" shrinkToFit="1"/>
    </xf>
    <xf numFmtId="38" fontId="2" fillId="0" borderId="31" xfId="2" applyFont="1" applyFill="1" applyBorder="1" applyAlignment="1">
      <alignment horizontal="center" vertical="center"/>
    </xf>
    <xf numFmtId="38" fontId="2" fillId="0" borderId="32" xfId="2" applyFont="1" applyFill="1" applyBorder="1" applyAlignment="1">
      <alignment horizontal="center" vertical="center"/>
    </xf>
    <xf numFmtId="38" fontId="2" fillId="0" borderId="33" xfId="2" applyFont="1" applyFill="1" applyBorder="1" applyAlignment="1">
      <alignment horizontal="right" vertical="center"/>
    </xf>
    <xf numFmtId="38" fontId="2" fillId="0" borderId="32" xfId="2" applyFont="1" applyFill="1" applyBorder="1" applyAlignment="1">
      <alignment horizontal="right" vertical="center"/>
    </xf>
    <xf numFmtId="38" fontId="2" fillId="0" borderId="34" xfId="2" applyFont="1" applyFill="1" applyBorder="1" applyAlignment="1">
      <alignment horizontal="right" vertical="center"/>
    </xf>
    <xf numFmtId="38" fontId="8" fillId="0" borderId="33" xfId="2" applyFont="1" applyFill="1" applyBorder="1" applyAlignment="1">
      <alignment horizontal="center" vertical="center" shrinkToFit="1"/>
    </xf>
    <xf numFmtId="38" fontId="8" fillId="0" borderId="32" xfId="2" applyFont="1" applyFill="1" applyBorder="1" applyAlignment="1">
      <alignment horizontal="center" vertical="center" shrinkToFit="1"/>
    </xf>
    <xf numFmtId="9" fontId="2" fillId="0" borderId="18" xfId="2" applyNumberFormat="1" applyFont="1" applyFill="1" applyBorder="1" applyAlignment="1">
      <alignment horizontal="left" vertical="center"/>
    </xf>
    <xf numFmtId="9" fontId="2" fillId="0" borderId="19" xfId="2" applyNumberFormat="1" applyFont="1" applyFill="1" applyBorder="1" applyAlignment="1">
      <alignment horizontal="left" vertical="center"/>
    </xf>
    <xf numFmtId="38" fontId="2" fillId="0" borderId="29" xfId="2" applyFont="1" applyFill="1" applyBorder="1" applyAlignment="1">
      <alignment horizontal="center" vertical="center"/>
    </xf>
    <xf numFmtId="38" fontId="2" fillId="0" borderId="2" xfId="2" applyFont="1" applyFill="1" applyBorder="1" applyAlignment="1">
      <alignment horizontal="center" vertical="center"/>
    </xf>
    <xf numFmtId="38" fontId="2" fillId="0" borderId="18" xfId="2" applyFont="1" applyFill="1" applyBorder="1" applyAlignment="1">
      <alignment horizontal="right" vertical="center"/>
    </xf>
    <xf numFmtId="38" fontId="2" fillId="0" borderId="19" xfId="2" applyFont="1" applyFill="1" applyBorder="1" applyAlignment="1">
      <alignment horizontal="right" vertical="center"/>
    </xf>
    <xf numFmtId="38" fontId="2" fillId="0" borderId="22" xfId="2" applyFont="1" applyFill="1" applyBorder="1" applyAlignment="1">
      <alignment horizontal="center" vertical="center"/>
    </xf>
    <xf numFmtId="38" fontId="2" fillId="0" borderId="19" xfId="2" applyFont="1" applyFill="1" applyBorder="1" applyAlignment="1">
      <alignment horizontal="center" vertical="center"/>
    </xf>
    <xf numFmtId="38" fontId="2" fillId="0" borderId="20" xfId="2" applyFont="1" applyFill="1" applyBorder="1" applyAlignment="1">
      <alignment horizontal="right" vertical="center"/>
    </xf>
    <xf numFmtId="38" fontId="2" fillId="0" borderId="22" xfId="2" applyFont="1" applyFill="1" applyBorder="1" applyAlignment="1">
      <alignment horizontal="right" vertical="center"/>
    </xf>
    <xf numFmtId="38" fontId="2" fillId="0" borderId="19" xfId="2" applyFont="1" applyFill="1" applyBorder="1" applyAlignment="1">
      <alignment vertical="center"/>
    </xf>
    <xf numFmtId="38" fontId="2" fillId="0" borderId="18" xfId="2" applyFont="1" applyFill="1" applyBorder="1" applyAlignment="1">
      <alignment horizontal="center" vertical="center"/>
    </xf>
    <xf numFmtId="38" fontId="2" fillId="0" borderId="20" xfId="2" applyFont="1" applyFill="1" applyBorder="1" applyAlignment="1">
      <alignment horizontal="center" vertical="center"/>
    </xf>
    <xf numFmtId="38" fontId="2" fillId="0" borderId="25" xfId="2" applyFont="1" applyFill="1" applyBorder="1">
      <alignment vertical="center"/>
    </xf>
    <xf numFmtId="38" fontId="2" fillId="0" borderId="25" xfId="2" applyFont="1" applyFill="1" applyBorder="1" applyAlignment="1">
      <alignment vertical="center"/>
    </xf>
    <xf numFmtId="38" fontId="2" fillId="0" borderId="5" xfId="2" applyFont="1" applyFill="1" applyBorder="1" applyAlignment="1">
      <alignment vertical="center"/>
    </xf>
    <xf numFmtId="38" fontId="5" fillId="0" borderId="24" xfId="2" applyFont="1" applyFill="1" applyBorder="1" applyAlignment="1">
      <alignment horizontal="center" vertical="center"/>
    </xf>
    <xf numFmtId="38" fontId="2" fillId="0" borderId="19" xfId="2" applyFont="1" applyFill="1" applyBorder="1" applyAlignment="1">
      <alignment vertical="center" shrinkToFit="1"/>
    </xf>
    <xf numFmtId="38" fontId="2" fillId="0" borderId="7" xfId="1" applyFont="1" applyFill="1" applyBorder="1" applyAlignment="1">
      <alignment horizontal="center" vertical="center" wrapText="1"/>
    </xf>
    <xf numFmtId="38" fontId="2" fillId="0" borderId="7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 wrapText="1"/>
    </xf>
    <xf numFmtId="38" fontId="2" fillId="0" borderId="7" xfId="1" applyFont="1" applyFill="1" applyBorder="1" applyAlignment="1">
      <alignment horizontal="center" vertical="center" shrinkToFit="1"/>
    </xf>
    <xf numFmtId="38" fontId="2" fillId="0" borderId="8" xfId="1" applyFont="1" applyFill="1" applyBorder="1" applyAlignment="1">
      <alignment horizontal="center" vertical="center" shrinkToFit="1"/>
    </xf>
    <xf numFmtId="38" fontId="2" fillId="0" borderId="1" xfId="1" applyFont="1" applyFill="1" applyBorder="1" applyAlignment="1">
      <alignment horizontal="center" vertical="center" textRotation="255"/>
    </xf>
    <xf numFmtId="38" fontId="2" fillId="0" borderId="4" xfId="1" applyFont="1" applyFill="1" applyBorder="1" applyAlignment="1">
      <alignment horizontal="center" vertical="center" textRotation="255"/>
    </xf>
    <xf numFmtId="38" fontId="2" fillId="0" borderId="1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/>
    </xf>
    <xf numFmtId="38" fontId="2" fillId="0" borderId="5" xfId="1" applyFont="1" applyFill="1" applyBorder="1" applyAlignment="1"/>
    <xf numFmtId="38" fontId="5" fillId="0" borderId="18" xfId="2" applyFont="1" applyFill="1" applyBorder="1" applyAlignment="1">
      <alignment horizontal="left" vertical="center"/>
    </xf>
    <xf numFmtId="38" fontId="5" fillId="0" borderId="19" xfId="2" applyFont="1" applyFill="1" applyBorder="1" applyAlignment="1">
      <alignment horizontal="left" vertical="center"/>
    </xf>
    <xf numFmtId="38" fontId="5" fillId="0" borderId="24" xfId="2" applyFont="1" applyFill="1" applyBorder="1" applyAlignment="1">
      <alignment horizontal="left" vertical="center"/>
    </xf>
  </cellXfs>
  <cellStyles count="3">
    <cellStyle name="桁区切り" xfId="1" builtinId="6"/>
    <cellStyle name="桁区切り 2" xfId="2" xr:uid="{0890407A-F7EE-4DF1-9B9D-7304939CB837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E5E52-AD4B-4C13-A9FE-F21A49894B7D}">
  <sheetPr>
    <tabColor rgb="FF00B050"/>
  </sheetPr>
  <dimension ref="A2:BA414"/>
  <sheetViews>
    <sheetView tabSelected="1" view="pageBreakPreview" zoomScale="90" zoomScaleNormal="100" zoomScaleSheetLayoutView="90" workbookViewId="0">
      <selection activeCell="M15" sqref="M15:AK15"/>
    </sheetView>
  </sheetViews>
  <sheetFormatPr defaultColWidth="2.5" defaultRowHeight="18" customHeight="1" x14ac:dyDescent="0.4"/>
  <cols>
    <col min="1" max="1" width="3" style="1" customWidth="1"/>
    <col min="2" max="10" width="2.5" style="1" customWidth="1"/>
    <col min="11" max="11" width="3.875" style="1" customWidth="1"/>
    <col min="12" max="20" width="2.5" style="1" customWidth="1"/>
    <col min="21" max="21" width="1.625" style="1" customWidth="1"/>
    <col min="22" max="24" width="2.5" style="1" customWidth="1"/>
    <col min="25" max="25" width="1.625" style="1" customWidth="1"/>
    <col min="26" max="48" width="2.5" style="1" customWidth="1"/>
    <col min="49" max="51" width="2.5" style="2" customWidth="1"/>
    <col min="52" max="16384" width="2.5" style="1"/>
  </cols>
  <sheetData>
    <row r="2" spans="1:53" ht="18" customHeight="1" x14ac:dyDescent="0.4">
      <c r="A2" s="173" t="s">
        <v>0</v>
      </c>
      <c r="B2" s="175" t="s">
        <v>1</v>
      </c>
      <c r="C2" s="176"/>
      <c r="D2" s="176"/>
      <c r="E2" s="176"/>
      <c r="F2" s="176"/>
      <c r="G2" s="176"/>
      <c r="H2" s="176"/>
      <c r="I2" s="176"/>
      <c r="J2" s="177"/>
      <c r="K2" s="176" t="s">
        <v>2</v>
      </c>
      <c r="L2" s="176"/>
      <c r="M2" s="176"/>
      <c r="N2" s="176"/>
      <c r="O2" s="177"/>
    </row>
    <row r="3" spans="1:53" ht="18" customHeight="1" x14ac:dyDescent="0.4">
      <c r="A3" s="174"/>
      <c r="B3" s="178"/>
      <c r="C3" s="179"/>
      <c r="D3" s="179"/>
      <c r="E3" s="179"/>
      <c r="F3" s="179"/>
      <c r="G3" s="179"/>
      <c r="H3" s="179"/>
      <c r="I3" s="179"/>
      <c r="J3" s="180"/>
      <c r="K3" s="3" t="s">
        <v>3</v>
      </c>
      <c r="L3" s="179"/>
      <c r="M3" s="179"/>
      <c r="N3" s="179"/>
      <c r="O3" s="4" t="s">
        <v>4</v>
      </c>
    </row>
    <row r="15" spans="1:53" ht="18" customHeight="1" x14ac:dyDescent="0.15">
      <c r="I15" s="181" t="s">
        <v>5</v>
      </c>
      <c r="J15" s="181"/>
      <c r="K15" s="181"/>
      <c r="L15" s="181"/>
      <c r="M15" s="182" t="str">
        <f>A36</f>
        <v>消防設備点検及び防火設備定期検査業務</v>
      </c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Z15" s="2"/>
      <c r="BA15" s="2"/>
    </row>
    <row r="17" spans="26:51" ht="18" customHeight="1" x14ac:dyDescent="0.4">
      <c r="Z17" s="5"/>
      <c r="AY17" s="5"/>
    </row>
    <row r="29" spans="26:51" ht="18" customHeight="1" x14ac:dyDescent="0.4">
      <c r="Z29" s="167" t="s">
        <v>6</v>
      </c>
      <c r="AA29" s="168"/>
      <c r="AB29" s="168"/>
      <c r="AC29" s="167" t="s">
        <v>7</v>
      </c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71" t="s">
        <v>8</v>
      </c>
      <c r="AO29" s="171"/>
      <c r="AP29" s="171"/>
      <c r="AQ29" s="171"/>
      <c r="AR29" s="171"/>
      <c r="AS29" s="171"/>
      <c r="AT29" s="171"/>
    </row>
    <row r="30" spans="26:51" ht="18" customHeight="1" x14ac:dyDescent="0.4">
      <c r="Z30" s="169"/>
      <c r="AA30" s="169"/>
      <c r="AB30" s="169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2"/>
      <c r="AO30" s="172"/>
      <c r="AP30" s="172"/>
      <c r="AQ30" s="172"/>
      <c r="AR30" s="172"/>
      <c r="AS30" s="172"/>
      <c r="AT30" s="172"/>
    </row>
    <row r="31" spans="26:51" ht="18" customHeight="1" x14ac:dyDescent="0.4">
      <c r="Z31" s="6"/>
      <c r="AA31" s="6"/>
      <c r="AB31" s="6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8"/>
      <c r="AO31" s="8"/>
      <c r="AP31" s="8"/>
      <c r="AQ31" s="8"/>
      <c r="AR31" s="8"/>
      <c r="AS31" s="8"/>
      <c r="AT31" s="8"/>
    </row>
    <row r="32" spans="26:51" ht="18" customHeight="1" x14ac:dyDescent="0.4">
      <c r="Z32" s="6"/>
      <c r="AA32" s="6"/>
      <c r="AB32" s="6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8"/>
      <c r="AO32" s="8"/>
      <c r="AP32" s="8"/>
      <c r="AQ32" s="8"/>
      <c r="AR32" s="8"/>
      <c r="AS32" s="8"/>
      <c r="AT32" s="8"/>
    </row>
    <row r="33" spans="1:53" ht="18" customHeight="1" thickBot="1" x14ac:dyDescent="0.45"/>
    <row r="34" spans="1:53" s="9" customFormat="1" ht="18" customHeight="1" x14ac:dyDescent="0.4">
      <c r="A34" s="128" t="s">
        <v>9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 t="s">
        <v>10</v>
      </c>
      <c r="M34" s="129"/>
      <c r="N34" s="129"/>
      <c r="O34" s="129"/>
      <c r="P34" s="129"/>
      <c r="Q34" s="129"/>
      <c r="R34" s="129"/>
      <c r="S34" s="129"/>
      <c r="T34" s="129"/>
      <c r="U34" s="129" t="s">
        <v>11</v>
      </c>
      <c r="V34" s="129"/>
      <c r="W34" s="129"/>
      <c r="X34" s="129"/>
      <c r="Y34" s="129"/>
      <c r="Z34" s="129" t="s">
        <v>12</v>
      </c>
      <c r="AA34" s="129"/>
      <c r="AB34" s="132" t="s">
        <v>13</v>
      </c>
      <c r="AC34" s="133"/>
      <c r="AD34" s="133"/>
      <c r="AE34" s="133"/>
      <c r="AF34" s="133"/>
      <c r="AG34" s="133"/>
      <c r="AH34" s="133"/>
      <c r="AI34" s="133"/>
      <c r="AJ34" s="133"/>
      <c r="AK34" s="133"/>
      <c r="AL34" s="132" t="s">
        <v>14</v>
      </c>
      <c r="AM34" s="133"/>
      <c r="AN34" s="133"/>
      <c r="AO34" s="133"/>
      <c r="AP34" s="133"/>
      <c r="AQ34" s="133"/>
      <c r="AR34" s="133"/>
      <c r="AS34" s="133"/>
      <c r="AT34" s="133"/>
      <c r="AU34" s="134"/>
      <c r="AV34" s="121" t="s">
        <v>15</v>
      </c>
      <c r="AW34" s="122"/>
      <c r="AX34" s="122"/>
      <c r="AY34" s="122"/>
      <c r="AZ34" s="122"/>
      <c r="BA34" s="123"/>
    </row>
    <row r="35" spans="1:53" s="9" customFormat="1" ht="18" customHeight="1" x14ac:dyDescent="0.4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6" t="s">
        <v>16</v>
      </c>
      <c r="AC35" s="136"/>
      <c r="AD35" s="136"/>
      <c r="AE35" s="137"/>
      <c r="AF35" s="110" t="s">
        <v>17</v>
      </c>
      <c r="AG35" s="127"/>
      <c r="AH35" s="127"/>
      <c r="AI35" s="127"/>
      <c r="AJ35" s="127"/>
      <c r="AK35" s="111"/>
      <c r="AL35" s="138" t="s">
        <v>16</v>
      </c>
      <c r="AM35" s="136"/>
      <c r="AN35" s="136"/>
      <c r="AO35" s="137"/>
      <c r="AP35" s="110" t="s">
        <v>17</v>
      </c>
      <c r="AQ35" s="127"/>
      <c r="AR35" s="127"/>
      <c r="AS35" s="127"/>
      <c r="AT35" s="127"/>
      <c r="AU35" s="127"/>
      <c r="AV35" s="124"/>
      <c r="AW35" s="125"/>
      <c r="AX35" s="125"/>
      <c r="AY35" s="125"/>
      <c r="AZ35" s="125"/>
      <c r="BA35" s="126"/>
    </row>
    <row r="36" spans="1:53" s="9" customFormat="1" ht="18" customHeight="1" x14ac:dyDescent="0.4">
      <c r="A36" s="10" t="s">
        <v>18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2"/>
      <c r="M36" s="13"/>
      <c r="N36" s="13"/>
      <c r="O36" s="11"/>
      <c r="P36" s="11"/>
      <c r="Q36" s="11"/>
      <c r="R36" s="11"/>
      <c r="S36" s="13"/>
      <c r="T36" s="13"/>
      <c r="U36" s="14"/>
      <c r="V36" s="13"/>
      <c r="W36" s="13"/>
      <c r="X36" s="13"/>
      <c r="Y36" s="15"/>
      <c r="Z36" s="16"/>
      <c r="AA36" s="16"/>
      <c r="AB36" s="12"/>
      <c r="AC36" s="13"/>
      <c r="AD36" s="13"/>
      <c r="AE36" s="15"/>
      <c r="AF36" s="17"/>
      <c r="AG36" s="18"/>
      <c r="AH36" s="18"/>
      <c r="AI36" s="18"/>
      <c r="AJ36" s="18"/>
      <c r="AK36" s="19"/>
      <c r="AL36" s="12"/>
      <c r="AM36" s="13"/>
      <c r="AN36" s="13"/>
      <c r="AO36" s="15"/>
      <c r="AP36" s="17"/>
      <c r="AQ36" s="18"/>
      <c r="AR36" s="18"/>
      <c r="AS36" s="18"/>
      <c r="AT36" s="18"/>
      <c r="AU36" s="19"/>
      <c r="AV36" s="20"/>
      <c r="AW36" s="21"/>
      <c r="AX36" s="21"/>
      <c r="AY36" s="21"/>
      <c r="AZ36" s="21"/>
      <c r="BA36" s="22"/>
    </row>
    <row r="37" spans="1:53" s="9" customFormat="1" ht="18" customHeight="1" x14ac:dyDescent="0.4">
      <c r="A37" s="158">
        <v>1</v>
      </c>
      <c r="B37" s="154"/>
      <c r="C37" s="11" t="s">
        <v>19</v>
      </c>
      <c r="D37" s="11"/>
      <c r="E37" s="11"/>
      <c r="F37" s="11"/>
      <c r="G37" s="11"/>
      <c r="H37" s="11"/>
      <c r="I37" s="11"/>
      <c r="J37" s="11"/>
      <c r="K37" s="11"/>
      <c r="L37" s="12"/>
      <c r="M37" s="13"/>
      <c r="N37" s="13"/>
      <c r="O37" s="11"/>
      <c r="P37" s="11"/>
      <c r="Q37" s="11"/>
      <c r="R37" s="11"/>
      <c r="S37" s="13"/>
      <c r="T37" s="13"/>
      <c r="U37" s="14"/>
      <c r="V37" s="159">
        <v>1</v>
      </c>
      <c r="W37" s="159"/>
      <c r="X37" s="159"/>
      <c r="Y37" s="15"/>
      <c r="Z37" s="160" t="s">
        <v>20</v>
      </c>
      <c r="AA37" s="161"/>
      <c r="AB37" s="12"/>
      <c r="AC37" s="13"/>
      <c r="AD37" s="13"/>
      <c r="AE37" s="15"/>
      <c r="AF37" s="14"/>
      <c r="AG37" s="159">
        <f>AG91</f>
        <v>0</v>
      </c>
      <c r="AH37" s="159"/>
      <c r="AI37" s="159"/>
      <c r="AJ37" s="159"/>
      <c r="AK37" s="23"/>
      <c r="AL37" s="12"/>
      <c r="AM37" s="13"/>
      <c r="AN37" s="13"/>
      <c r="AO37" s="15"/>
      <c r="AP37" s="153">
        <f>AQ91</f>
        <v>0</v>
      </c>
      <c r="AQ37" s="154"/>
      <c r="AR37" s="154"/>
      <c r="AS37" s="154"/>
      <c r="AT37" s="154"/>
      <c r="AU37" s="23"/>
      <c r="AV37" s="183" t="s">
        <v>21</v>
      </c>
      <c r="AW37" s="184"/>
      <c r="AX37" s="184"/>
      <c r="AY37" s="184"/>
      <c r="AZ37" s="184"/>
      <c r="BA37" s="185"/>
    </row>
    <row r="38" spans="1:53" s="9" customFormat="1" ht="18" customHeight="1" x14ac:dyDescent="0.4">
      <c r="A38" s="158">
        <v>2</v>
      </c>
      <c r="B38" s="154"/>
      <c r="C38" s="11" t="s">
        <v>22</v>
      </c>
      <c r="D38" s="11"/>
      <c r="E38" s="11"/>
      <c r="F38" s="11"/>
      <c r="G38" s="11"/>
      <c r="H38" s="11"/>
      <c r="I38" s="11"/>
      <c r="J38" s="11"/>
      <c r="K38" s="11"/>
      <c r="L38" s="12"/>
      <c r="M38" s="13"/>
      <c r="N38" s="13"/>
      <c r="O38" s="11"/>
      <c r="P38" s="11"/>
      <c r="Q38" s="11"/>
      <c r="R38" s="11"/>
      <c r="S38" s="13"/>
      <c r="T38" s="13"/>
      <c r="U38" s="14"/>
      <c r="V38" s="159">
        <v>1</v>
      </c>
      <c r="W38" s="159"/>
      <c r="X38" s="159"/>
      <c r="Y38" s="15"/>
      <c r="Z38" s="160" t="s">
        <v>20</v>
      </c>
      <c r="AA38" s="161"/>
      <c r="AB38" s="12"/>
      <c r="AC38" s="13"/>
      <c r="AD38" s="13"/>
      <c r="AE38" s="15"/>
      <c r="AF38" s="14"/>
      <c r="AG38" s="159">
        <f>AG97</f>
        <v>0</v>
      </c>
      <c r="AH38" s="159"/>
      <c r="AI38" s="159"/>
      <c r="AJ38" s="159"/>
      <c r="AK38" s="23"/>
      <c r="AL38" s="12"/>
      <c r="AM38" s="13"/>
      <c r="AN38" s="13"/>
      <c r="AO38" s="15"/>
      <c r="AP38" s="14"/>
      <c r="AQ38" s="159">
        <f>AQ97</f>
        <v>0</v>
      </c>
      <c r="AR38" s="159"/>
      <c r="AS38" s="159"/>
      <c r="AT38" s="159"/>
      <c r="AU38" s="23"/>
      <c r="AV38" s="110" t="s">
        <v>23</v>
      </c>
      <c r="AW38" s="127"/>
      <c r="AX38" s="127"/>
      <c r="AY38" s="127"/>
      <c r="AZ38" s="127"/>
      <c r="BA38" s="165"/>
    </row>
    <row r="39" spans="1:53" s="9" customFormat="1" ht="18" customHeight="1" x14ac:dyDescent="0.4">
      <c r="A39" s="158">
        <v>3</v>
      </c>
      <c r="B39" s="154"/>
      <c r="C39" s="11" t="s">
        <v>24</v>
      </c>
      <c r="D39" s="11"/>
      <c r="E39" s="11"/>
      <c r="F39" s="11"/>
      <c r="G39" s="11"/>
      <c r="H39" s="11"/>
      <c r="I39" s="11"/>
      <c r="J39" s="11"/>
      <c r="K39" s="11"/>
      <c r="L39" s="12"/>
      <c r="M39" s="13"/>
      <c r="N39" s="13"/>
      <c r="O39" s="11"/>
      <c r="P39" s="11"/>
      <c r="Q39" s="11"/>
      <c r="R39" s="11"/>
      <c r="S39" s="13"/>
      <c r="T39" s="13"/>
      <c r="U39" s="14"/>
      <c r="V39" s="159">
        <v>1</v>
      </c>
      <c r="W39" s="159"/>
      <c r="X39" s="159"/>
      <c r="Y39" s="15"/>
      <c r="Z39" s="160" t="s">
        <v>20</v>
      </c>
      <c r="AA39" s="161"/>
      <c r="AB39" s="12"/>
      <c r="AC39" s="13"/>
      <c r="AD39" s="13"/>
      <c r="AE39" s="15"/>
      <c r="AF39" s="14"/>
      <c r="AG39" s="159">
        <f>AG113</f>
        <v>0</v>
      </c>
      <c r="AH39" s="159"/>
      <c r="AI39" s="159"/>
      <c r="AJ39" s="159"/>
      <c r="AK39" s="23"/>
      <c r="AL39" s="12"/>
      <c r="AM39" s="13"/>
      <c r="AN39" s="13"/>
      <c r="AO39" s="15"/>
      <c r="AP39" s="14"/>
      <c r="AQ39" s="159">
        <f>AQ113</f>
        <v>0</v>
      </c>
      <c r="AR39" s="159"/>
      <c r="AS39" s="159"/>
      <c r="AT39" s="159"/>
      <c r="AU39" s="23"/>
      <c r="AV39" s="110" t="s">
        <v>23</v>
      </c>
      <c r="AW39" s="127"/>
      <c r="AX39" s="127"/>
      <c r="AY39" s="127"/>
      <c r="AZ39" s="127"/>
      <c r="BA39" s="165"/>
    </row>
    <row r="40" spans="1:53" s="9" customFormat="1" ht="18" customHeight="1" x14ac:dyDescent="0.4">
      <c r="A40" s="158">
        <v>4</v>
      </c>
      <c r="B40" s="154"/>
      <c r="C40" s="11" t="s">
        <v>25</v>
      </c>
      <c r="D40" s="11"/>
      <c r="E40" s="11"/>
      <c r="F40" s="11"/>
      <c r="G40" s="11"/>
      <c r="H40" s="11"/>
      <c r="I40" s="11"/>
      <c r="J40" s="11"/>
      <c r="K40" s="11"/>
      <c r="L40" s="12"/>
      <c r="M40" s="13"/>
      <c r="N40" s="13"/>
      <c r="O40" s="11"/>
      <c r="P40" s="11"/>
      <c r="Q40" s="11"/>
      <c r="R40" s="11"/>
      <c r="S40" s="13"/>
      <c r="T40" s="13"/>
      <c r="U40" s="14"/>
      <c r="V40" s="159">
        <v>1</v>
      </c>
      <c r="W40" s="159"/>
      <c r="X40" s="159"/>
      <c r="Y40" s="15"/>
      <c r="Z40" s="160" t="s">
        <v>20</v>
      </c>
      <c r="AA40" s="161"/>
      <c r="AB40" s="12"/>
      <c r="AC40" s="13"/>
      <c r="AD40" s="13"/>
      <c r="AE40" s="15"/>
      <c r="AF40" s="14"/>
      <c r="AG40" s="159">
        <f>AG120</f>
        <v>0</v>
      </c>
      <c r="AH40" s="159"/>
      <c r="AI40" s="159"/>
      <c r="AJ40" s="159"/>
      <c r="AK40" s="23"/>
      <c r="AL40" s="12"/>
      <c r="AM40" s="13"/>
      <c r="AN40" s="13"/>
      <c r="AO40" s="15"/>
      <c r="AP40" s="14"/>
      <c r="AQ40" s="159">
        <f>AQ120</f>
        <v>0</v>
      </c>
      <c r="AR40" s="159"/>
      <c r="AS40" s="159"/>
      <c r="AT40" s="159"/>
      <c r="AU40" s="23"/>
      <c r="AV40" s="110" t="s">
        <v>23</v>
      </c>
      <c r="AW40" s="127"/>
      <c r="AX40" s="127"/>
      <c r="AY40" s="127"/>
      <c r="AZ40" s="127"/>
      <c r="BA40" s="165"/>
    </row>
    <row r="41" spans="1:53" s="9" customFormat="1" ht="18" customHeight="1" x14ac:dyDescent="0.4">
      <c r="A41" s="158">
        <v>5</v>
      </c>
      <c r="B41" s="154"/>
      <c r="C41" s="11" t="s">
        <v>26</v>
      </c>
      <c r="D41" s="11"/>
      <c r="E41" s="11"/>
      <c r="F41" s="11"/>
      <c r="G41" s="11"/>
      <c r="H41" s="11"/>
      <c r="I41" s="11"/>
      <c r="J41" s="11"/>
      <c r="K41" s="11"/>
      <c r="L41" s="12"/>
      <c r="M41" s="13"/>
      <c r="N41" s="13"/>
      <c r="O41" s="11"/>
      <c r="P41" s="11"/>
      <c r="Q41" s="11"/>
      <c r="R41" s="11"/>
      <c r="S41" s="13"/>
      <c r="T41" s="13"/>
      <c r="U41" s="14"/>
      <c r="V41" s="159">
        <v>1</v>
      </c>
      <c r="W41" s="159"/>
      <c r="X41" s="159"/>
      <c r="Y41" s="15"/>
      <c r="Z41" s="160" t="s">
        <v>20</v>
      </c>
      <c r="AA41" s="161"/>
      <c r="AB41" s="12"/>
      <c r="AC41" s="13"/>
      <c r="AD41" s="13"/>
      <c r="AE41" s="15"/>
      <c r="AF41" s="14"/>
      <c r="AG41" s="159">
        <f>AG169</f>
        <v>0</v>
      </c>
      <c r="AH41" s="159"/>
      <c r="AI41" s="159"/>
      <c r="AJ41" s="159"/>
      <c r="AK41" s="23"/>
      <c r="AL41" s="12"/>
      <c r="AM41" s="13"/>
      <c r="AN41" s="13"/>
      <c r="AO41" s="15"/>
      <c r="AP41" s="14"/>
      <c r="AQ41" s="159">
        <f>AQ169</f>
        <v>0</v>
      </c>
      <c r="AR41" s="159"/>
      <c r="AS41" s="159"/>
      <c r="AT41" s="159"/>
      <c r="AU41" s="23"/>
      <c r="AV41" s="110" t="s">
        <v>23</v>
      </c>
      <c r="AW41" s="127"/>
      <c r="AX41" s="127"/>
      <c r="AY41" s="127"/>
      <c r="AZ41" s="127"/>
      <c r="BA41" s="165"/>
    </row>
    <row r="42" spans="1:53" s="9" customFormat="1" ht="18" customHeight="1" x14ac:dyDescent="0.4">
      <c r="A42" s="158">
        <v>6</v>
      </c>
      <c r="B42" s="154"/>
      <c r="C42" s="11" t="s">
        <v>27</v>
      </c>
      <c r="D42" s="11"/>
      <c r="E42" s="11"/>
      <c r="F42" s="11"/>
      <c r="G42" s="11"/>
      <c r="H42" s="11"/>
      <c r="I42" s="11"/>
      <c r="J42" s="11"/>
      <c r="K42" s="11"/>
      <c r="L42" s="12"/>
      <c r="M42" s="13"/>
      <c r="N42" s="13"/>
      <c r="O42" s="11"/>
      <c r="P42" s="11"/>
      <c r="Q42" s="11"/>
      <c r="R42" s="11"/>
      <c r="S42" s="13"/>
      <c r="T42" s="13"/>
      <c r="U42" s="14"/>
      <c r="V42" s="159">
        <v>1</v>
      </c>
      <c r="W42" s="159"/>
      <c r="X42" s="159"/>
      <c r="Y42" s="15"/>
      <c r="Z42" s="160" t="s">
        <v>20</v>
      </c>
      <c r="AA42" s="161"/>
      <c r="AB42" s="12"/>
      <c r="AC42" s="13"/>
      <c r="AD42" s="13"/>
      <c r="AE42" s="15"/>
      <c r="AF42" s="14"/>
      <c r="AG42" s="159">
        <f>AG185</f>
        <v>0</v>
      </c>
      <c r="AH42" s="159"/>
      <c r="AI42" s="159"/>
      <c r="AJ42" s="159"/>
      <c r="AK42" s="23"/>
      <c r="AL42" s="12"/>
      <c r="AM42" s="13"/>
      <c r="AN42" s="13"/>
      <c r="AO42" s="15"/>
      <c r="AP42" s="14"/>
      <c r="AQ42" s="159">
        <f>AQ185</f>
        <v>0</v>
      </c>
      <c r="AR42" s="159"/>
      <c r="AS42" s="159"/>
      <c r="AT42" s="159"/>
      <c r="AU42" s="23"/>
      <c r="AV42" s="110" t="s">
        <v>23</v>
      </c>
      <c r="AW42" s="127"/>
      <c r="AX42" s="127"/>
      <c r="AY42" s="127"/>
      <c r="AZ42" s="127"/>
      <c r="BA42" s="165"/>
    </row>
    <row r="43" spans="1:53" s="9" customFormat="1" ht="18" customHeight="1" x14ac:dyDescent="0.4">
      <c r="A43" s="158">
        <v>7</v>
      </c>
      <c r="B43" s="154"/>
      <c r="C43" s="11" t="s">
        <v>28</v>
      </c>
      <c r="D43" s="11"/>
      <c r="E43" s="11"/>
      <c r="F43" s="11"/>
      <c r="G43" s="11"/>
      <c r="H43" s="11"/>
      <c r="I43" s="11"/>
      <c r="J43" s="11"/>
      <c r="K43" s="11"/>
      <c r="L43" s="12"/>
      <c r="M43" s="13"/>
      <c r="N43" s="13"/>
      <c r="O43" s="11"/>
      <c r="P43" s="11"/>
      <c r="Q43" s="11"/>
      <c r="R43" s="11"/>
      <c r="S43" s="13"/>
      <c r="T43" s="13"/>
      <c r="U43" s="14"/>
      <c r="V43" s="159">
        <v>1</v>
      </c>
      <c r="W43" s="159"/>
      <c r="X43" s="159"/>
      <c r="Y43" s="15"/>
      <c r="Z43" s="160" t="s">
        <v>20</v>
      </c>
      <c r="AA43" s="161"/>
      <c r="AB43" s="12"/>
      <c r="AC43" s="13"/>
      <c r="AD43" s="13"/>
      <c r="AE43" s="15"/>
      <c r="AF43" s="14"/>
      <c r="AG43" s="159">
        <f>AG248</f>
        <v>0</v>
      </c>
      <c r="AH43" s="159"/>
      <c r="AI43" s="159"/>
      <c r="AJ43" s="159"/>
      <c r="AK43" s="23"/>
      <c r="AL43" s="12"/>
      <c r="AM43" s="13"/>
      <c r="AN43" s="13"/>
      <c r="AO43" s="15"/>
      <c r="AP43" s="14"/>
      <c r="AQ43" s="159">
        <f>AQ248</f>
        <v>0</v>
      </c>
      <c r="AR43" s="159"/>
      <c r="AS43" s="159"/>
      <c r="AT43" s="159"/>
      <c r="AU43" s="23"/>
      <c r="AV43" s="110" t="s">
        <v>23</v>
      </c>
      <c r="AW43" s="127"/>
      <c r="AX43" s="127"/>
      <c r="AY43" s="127"/>
      <c r="AZ43" s="127"/>
      <c r="BA43" s="165"/>
    </row>
    <row r="44" spans="1:53" s="9" customFormat="1" ht="18" customHeight="1" x14ac:dyDescent="0.4">
      <c r="A44" s="158">
        <v>8</v>
      </c>
      <c r="B44" s="154"/>
      <c r="C44" s="11" t="s">
        <v>29</v>
      </c>
      <c r="D44" s="11"/>
      <c r="E44" s="11"/>
      <c r="F44" s="11"/>
      <c r="G44" s="11"/>
      <c r="H44" s="11"/>
      <c r="I44" s="11"/>
      <c r="J44" s="11"/>
      <c r="K44" s="11"/>
      <c r="L44" s="12"/>
      <c r="M44" s="13"/>
      <c r="N44" s="13"/>
      <c r="O44" s="11"/>
      <c r="P44" s="11"/>
      <c r="Q44" s="11"/>
      <c r="R44" s="11"/>
      <c r="S44" s="13"/>
      <c r="T44" s="13"/>
      <c r="U44" s="14"/>
      <c r="V44" s="159">
        <v>1</v>
      </c>
      <c r="W44" s="159"/>
      <c r="X44" s="159"/>
      <c r="Y44" s="15"/>
      <c r="Z44" s="160" t="s">
        <v>20</v>
      </c>
      <c r="AA44" s="161"/>
      <c r="AB44" s="12"/>
      <c r="AC44" s="13"/>
      <c r="AD44" s="13"/>
      <c r="AE44" s="15"/>
      <c r="AF44" s="14"/>
      <c r="AG44" s="159">
        <f>AG275</f>
        <v>0</v>
      </c>
      <c r="AH44" s="159"/>
      <c r="AI44" s="159"/>
      <c r="AJ44" s="159"/>
      <c r="AK44" s="23"/>
      <c r="AL44" s="12"/>
      <c r="AM44" s="13"/>
      <c r="AN44" s="13"/>
      <c r="AO44" s="15"/>
      <c r="AP44" s="14"/>
      <c r="AQ44" s="159">
        <f>AQ275</f>
        <v>0</v>
      </c>
      <c r="AR44" s="159"/>
      <c r="AS44" s="159"/>
      <c r="AT44" s="159"/>
      <c r="AU44" s="23"/>
      <c r="AV44" s="110" t="s">
        <v>23</v>
      </c>
      <c r="AW44" s="127"/>
      <c r="AX44" s="127"/>
      <c r="AY44" s="127"/>
      <c r="AZ44" s="127"/>
      <c r="BA44" s="165"/>
    </row>
    <row r="45" spans="1:53" s="9" customFormat="1" ht="18" customHeight="1" x14ac:dyDescent="0.4">
      <c r="A45" s="158">
        <v>9</v>
      </c>
      <c r="B45" s="154"/>
      <c r="C45" s="11" t="s">
        <v>30</v>
      </c>
      <c r="D45" s="11"/>
      <c r="E45" s="11"/>
      <c r="F45" s="11"/>
      <c r="G45" s="11"/>
      <c r="H45" s="11"/>
      <c r="I45" s="11"/>
      <c r="J45" s="11"/>
      <c r="K45" s="11"/>
      <c r="L45" s="12"/>
      <c r="M45" s="13"/>
      <c r="N45" s="13"/>
      <c r="O45" s="11"/>
      <c r="P45" s="11"/>
      <c r="Q45" s="11"/>
      <c r="R45" s="11"/>
      <c r="S45" s="13"/>
      <c r="T45" s="13"/>
      <c r="U45" s="14"/>
      <c r="V45" s="159">
        <v>1</v>
      </c>
      <c r="W45" s="159"/>
      <c r="X45" s="159"/>
      <c r="Y45" s="15"/>
      <c r="Z45" s="160" t="s">
        <v>20</v>
      </c>
      <c r="AA45" s="161"/>
      <c r="AB45" s="12"/>
      <c r="AC45" s="13"/>
      <c r="AD45" s="13"/>
      <c r="AE45" s="15"/>
      <c r="AF45" s="14"/>
      <c r="AG45" s="159">
        <f>AG280</f>
        <v>0</v>
      </c>
      <c r="AH45" s="159"/>
      <c r="AI45" s="159"/>
      <c r="AJ45" s="159"/>
      <c r="AK45" s="23"/>
      <c r="AL45" s="12"/>
      <c r="AM45" s="13"/>
      <c r="AN45" s="13"/>
      <c r="AO45" s="15"/>
      <c r="AP45" s="14"/>
      <c r="AQ45" s="166">
        <f>AQ280</f>
        <v>0</v>
      </c>
      <c r="AR45" s="166"/>
      <c r="AS45" s="166"/>
      <c r="AT45" s="166"/>
      <c r="AU45" s="23"/>
      <c r="AV45" s="110" t="s">
        <v>23</v>
      </c>
      <c r="AW45" s="127"/>
      <c r="AX45" s="127"/>
      <c r="AY45" s="127"/>
      <c r="AZ45" s="127"/>
      <c r="BA45" s="165"/>
    </row>
    <row r="46" spans="1:53" s="9" customFormat="1" ht="18" customHeight="1" x14ac:dyDescent="0.4">
      <c r="A46" s="158">
        <v>10</v>
      </c>
      <c r="B46" s="154"/>
      <c r="C46" s="11" t="s">
        <v>31</v>
      </c>
      <c r="D46" s="11"/>
      <c r="E46" s="11"/>
      <c r="F46" s="11"/>
      <c r="G46" s="11"/>
      <c r="H46" s="11"/>
      <c r="I46" s="11"/>
      <c r="J46" s="11"/>
      <c r="K46" s="11"/>
      <c r="L46" s="12"/>
      <c r="M46" s="13"/>
      <c r="N46" s="13"/>
      <c r="O46" s="11"/>
      <c r="P46" s="11"/>
      <c r="Q46" s="11"/>
      <c r="R46" s="11"/>
      <c r="S46" s="13"/>
      <c r="T46" s="13"/>
      <c r="U46" s="14"/>
      <c r="V46" s="159">
        <v>1</v>
      </c>
      <c r="W46" s="159"/>
      <c r="X46" s="159"/>
      <c r="Y46" s="15"/>
      <c r="Z46" s="160" t="s">
        <v>20</v>
      </c>
      <c r="AA46" s="161"/>
      <c r="AB46" s="12"/>
      <c r="AC46" s="13"/>
      <c r="AD46" s="13"/>
      <c r="AE46" s="15"/>
      <c r="AF46" s="14"/>
      <c r="AG46" s="159">
        <f>AG297</f>
        <v>0</v>
      </c>
      <c r="AH46" s="159"/>
      <c r="AI46" s="159"/>
      <c r="AJ46" s="159"/>
      <c r="AK46" s="23"/>
      <c r="AL46" s="12"/>
      <c r="AM46" s="13"/>
      <c r="AN46" s="13"/>
      <c r="AO46" s="15"/>
      <c r="AP46" s="14"/>
      <c r="AQ46" s="159">
        <f>AQ297</f>
        <v>0</v>
      </c>
      <c r="AR46" s="159"/>
      <c r="AS46" s="159"/>
      <c r="AT46" s="159"/>
      <c r="AU46" s="23"/>
      <c r="AV46" s="110" t="s">
        <v>23</v>
      </c>
      <c r="AW46" s="127"/>
      <c r="AX46" s="127"/>
      <c r="AY46" s="127"/>
      <c r="AZ46" s="127"/>
      <c r="BA46" s="165"/>
    </row>
    <row r="47" spans="1:53" s="9" customFormat="1" ht="18" customHeight="1" x14ac:dyDescent="0.4">
      <c r="A47" s="158">
        <v>11</v>
      </c>
      <c r="B47" s="154"/>
      <c r="C47" s="11" t="s">
        <v>32</v>
      </c>
      <c r="D47" s="11"/>
      <c r="E47" s="11"/>
      <c r="F47" s="11"/>
      <c r="G47" s="11"/>
      <c r="H47" s="11"/>
      <c r="I47" s="11"/>
      <c r="J47" s="11"/>
      <c r="K47" s="11"/>
      <c r="L47" s="12"/>
      <c r="M47" s="13"/>
      <c r="N47" s="13"/>
      <c r="O47" s="11"/>
      <c r="P47" s="11"/>
      <c r="Q47" s="11"/>
      <c r="R47" s="11"/>
      <c r="S47" s="13"/>
      <c r="T47" s="13"/>
      <c r="U47" s="14"/>
      <c r="V47" s="159">
        <v>1</v>
      </c>
      <c r="W47" s="159"/>
      <c r="X47" s="159"/>
      <c r="Y47" s="15"/>
      <c r="Z47" s="160" t="s">
        <v>20</v>
      </c>
      <c r="AA47" s="161"/>
      <c r="AB47" s="12"/>
      <c r="AC47" s="13"/>
      <c r="AD47" s="13"/>
      <c r="AE47" s="15"/>
      <c r="AF47" s="14"/>
      <c r="AG47" s="159">
        <f>AG349</f>
        <v>0</v>
      </c>
      <c r="AH47" s="159"/>
      <c r="AI47" s="159"/>
      <c r="AJ47" s="159"/>
      <c r="AK47" s="23"/>
      <c r="AL47" s="12"/>
      <c r="AM47" s="13"/>
      <c r="AN47" s="13"/>
      <c r="AO47" s="15"/>
      <c r="AP47" s="14"/>
      <c r="AQ47" s="166">
        <f>AQ349</f>
        <v>0</v>
      </c>
      <c r="AR47" s="166"/>
      <c r="AS47" s="166"/>
      <c r="AT47" s="166"/>
      <c r="AU47" s="23"/>
      <c r="AV47" s="110" t="s">
        <v>23</v>
      </c>
      <c r="AW47" s="127"/>
      <c r="AX47" s="127"/>
      <c r="AY47" s="127"/>
      <c r="AZ47" s="127"/>
      <c r="BA47" s="165"/>
    </row>
    <row r="48" spans="1:53" s="9" customFormat="1" ht="18" customHeight="1" x14ac:dyDescent="0.4">
      <c r="A48" s="158">
        <v>12</v>
      </c>
      <c r="B48" s="154"/>
      <c r="C48" s="11" t="s">
        <v>33</v>
      </c>
      <c r="D48" s="11"/>
      <c r="E48" s="11"/>
      <c r="F48" s="11"/>
      <c r="G48" s="11"/>
      <c r="H48" s="11"/>
      <c r="I48" s="11"/>
      <c r="J48" s="11"/>
      <c r="K48" s="11"/>
      <c r="L48" s="12"/>
      <c r="M48" s="13"/>
      <c r="N48" s="13"/>
      <c r="O48" s="11"/>
      <c r="P48" s="11"/>
      <c r="Q48" s="11"/>
      <c r="R48" s="11"/>
      <c r="S48" s="13"/>
      <c r="T48" s="13"/>
      <c r="U48" s="14"/>
      <c r="V48" s="159">
        <v>1</v>
      </c>
      <c r="W48" s="159"/>
      <c r="X48" s="159"/>
      <c r="Y48" s="15"/>
      <c r="Z48" s="160" t="s">
        <v>20</v>
      </c>
      <c r="AA48" s="161"/>
      <c r="AB48" s="12"/>
      <c r="AC48" s="13"/>
      <c r="AD48" s="13"/>
      <c r="AE48" s="15"/>
      <c r="AF48" s="14"/>
      <c r="AG48" s="159">
        <f>AG380</f>
        <v>0</v>
      </c>
      <c r="AH48" s="159"/>
      <c r="AI48" s="159"/>
      <c r="AJ48" s="159"/>
      <c r="AK48" s="23"/>
      <c r="AL48" s="12"/>
      <c r="AM48" s="13"/>
      <c r="AN48" s="13"/>
      <c r="AO48" s="15"/>
      <c r="AP48" s="14"/>
      <c r="AQ48" s="159">
        <f>AQ380</f>
        <v>0</v>
      </c>
      <c r="AR48" s="159"/>
      <c r="AS48" s="159"/>
      <c r="AT48" s="159"/>
      <c r="AU48" s="23"/>
      <c r="AV48" s="110" t="s">
        <v>23</v>
      </c>
      <c r="AW48" s="127"/>
      <c r="AX48" s="127"/>
      <c r="AY48" s="127"/>
      <c r="AZ48" s="127"/>
      <c r="BA48" s="165"/>
    </row>
    <row r="49" spans="1:53" s="9" customFormat="1" ht="18" customHeight="1" x14ac:dyDescent="0.4">
      <c r="A49" s="158">
        <v>13</v>
      </c>
      <c r="B49" s="154"/>
      <c r="C49" s="11" t="s">
        <v>34</v>
      </c>
      <c r="D49" s="11"/>
      <c r="E49" s="11"/>
      <c r="F49" s="11"/>
      <c r="G49" s="11"/>
      <c r="H49" s="11"/>
      <c r="I49" s="11"/>
      <c r="J49" s="11"/>
      <c r="K49" s="11"/>
      <c r="L49" s="12"/>
      <c r="M49" s="13"/>
      <c r="N49" s="13"/>
      <c r="O49" s="11"/>
      <c r="P49" s="11"/>
      <c r="Q49" s="11"/>
      <c r="R49" s="11"/>
      <c r="S49" s="13"/>
      <c r="T49" s="13"/>
      <c r="U49" s="14"/>
      <c r="V49" s="159">
        <v>1</v>
      </c>
      <c r="W49" s="159"/>
      <c r="X49" s="159"/>
      <c r="Y49" s="15"/>
      <c r="Z49" s="160" t="s">
        <v>20</v>
      </c>
      <c r="AA49" s="161"/>
      <c r="AB49" s="12"/>
      <c r="AC49" s="13"/>
      <c r="AD49" s="13"/>
      <c r="AE49" s="15"/>
      <c r="AF49" s="14"/>
      <c r="AG49" s="159">
        <f>AG393</f>
        <v>0</v>
      </c>
      <c r="AH49" s="159"/>
      <c r="AI49" s="159"/>
      <c r="AJ49" s="159"/>
      <c r="AK49" s="23"/>
      <c r="AL49" s="12"/>
      <c r="AM49" s="13"/>
      <c r="AN49" s="13"/>
      <c r="AO49" s="15"/>
      <c r="AP49" s="14"/>
      <c r="AQ49" s="159">
        <f>AQ393</f>
        <v>0</v>
      </c>
      <c r="AR49" s="159"/>
      <c r="AS49" s="159"/>
      <c r="AT49" s="159"/>
      <c r="AU49" s="23"/>
      <c r="AV49" s="110" t="s">
        <v>23</v>
      </c>
      <c r="AW49" s="127"/>
      <c r="AX49" s="127"/>
      <c r="AY49" s="127"/>
      <c r="AZ49" s="127"/>
      <c r="BA49" s="165"/>
    </row>
    <row r="50" spans="1:53" s="9" customFormat="1" ht="18" customHeight="1" x14ac:dyDescent="0.4">
      <c r="A50" s="158">
        <v>14</v>
      </c>
      <c r="B50" s="154"/>
      <c r="C50" s="11" t="s">
        <v>35</v>
      </c>
      <c r="D50" s="24"/>
      <c r="E50" s="24"/>
      <c r="F50" s="24"/>
      <c r="G50" s="24"/>
      <c r="H50" s="24"/>
      <c r="I50" s="24"/>
      <c r="J50" s="24"/>
      <c r="K50" s="24"/>
      <c r="L50" s="25"/>
      <c r="M50" s="26"/>
      <c r="N50" s="26"/>
      <c r="O50" s="27"/>
      <c r="P50" s="27"/>
      <c r="Q50" s="27"/>
      <c r="R50" s="27"/>
      <c r="S50" s="26"/>
      <c r="T50" s="26"/>
      <c r="U50" s="14"/>
      <c r="V50" s="159">
        <v>1</v>
      </c>
      <c r="W50" s="159"/>
      <c r="X50" s="159"/>
      <c r="Y50" s="15"/>
      <c r="Z50" s="160" t="s">
        <v>20</v>
      </c>
      <c r="AA50" s="161"/>
      <c r="AB50" s="12"/>
      <c r="AC50" s="13"/>
      <c r="AD50" s="13"/>
      <c r="AE50" s="15"/>
      <c r="AF50" s="14"/>
      <c r="AG50" s="163"/>
      <c r="AH50" s="163"/>
      <c r="AI50" s="163"/>
      <c r="AJ50" s="163"/>
      <c r="AK50" s="23"/>
      <c r="AL50" s="12"/>
      <c r="AM50" s="13"/>
      <c r="AN50" s="13"/>
      <c r="AO50" s="15"/>
      <c r="AP50" s="14"/>
      <c r="AQ50" s="159">
        <f>AQ402</f>
        <v>0</v>
      </c>
      <c r="AR50" s="159"/>
      <c r="AS50" s="159"/>
      <c r="AT50" s="159"/>
      <c r="AU50" s="23"/>
      <c r="AV50" s="110" t="s">
        <v>23</v>
      </c>
      <c r="AW50" s="127"/>
      <c r="AX50" s="127"/>
      <c r="AY50" s="127"/>
      <c r="AZ50" s="127"/>
      <c r="BA50" s="165"/>
    </row>
    <row r="51" spans="1:53" s="9" customFormat="1" ht="18" customHeight="1" x14ac:dyDescent="0.4">
      <c r="A51" s="158">
        <v>15</v>
      </c>
      <c r="B51" s="154"/>
      <c r="C51" s="11" t="s">
        <v>36</v>
      </c>
      <c r="D51" s="24"/>
      <c r="E51" s="24"/>
      <c r="F51" s="24"/>
      <c r="G51" s="24"/>
      <c r="H51" s="24"/>
      <c r="I51" s="24"/>
      <c r="J51" s="24"/>
      <c r="K51" s="24"/>
      <c r="L51" s="25"/>
      <c r="M51" s="26"/>
      <c r="N51" s="26"/>
      <c r="O51" s="27"/>
      <c r="P51" s="27"/>
      <c r="Q51" s="27"/>
      <c r="R51" s="27"/>
      <c r="S51" s="26"/>
      <c r="T51" s="26"/>
      <c r="U51" s="28"/>
      <c r="V51" s="159">
        <v>1</v>
      </c>
      <c r="W51" s="159"/>
      <c r="X51" s="159"/>
      <c r="Y51" s="15"/>
      <c r="Z51" s="160" t="s">
        <v>20</v>
      </c>
      <c r="AA51" s="161"/>
      <c r="AB51" s="12"/>
      <c r="AC51" s="13"/>
      <c r="AD51" s="13"/>
      <c r="AE51" s="15"/>
      <c r="AF51" s="14"/>
      <c r="AG51" s="163"/>
      <c r="AH51" s="163"/>
      <c r="AI51" s="163"/>
      <c r="AJ51" s="163"/>
      <c r="AK51" s="29"/>
      <c r="AL51" s="30"/>
      <c r="AM51" s="31"/>
      <c r="AN51" s="31"/>
      <c r="AO51" s="15"/>
      <c r="AP51" s="32"/>
      <c r="AQ51" s="164">
        <f>AQ407</f>
        <v>0</v>
      </c>
      <c r="AR51" s="164"/>
      <c r="AS51" s="164"/>
      <c r="AT51" s="164"/>
      <c r="AU51" s="33"/>
      <c r="AV51" s="110" t="s">
        <v>23</v>
      </c>
      <c r="AW51" s="127"/>
      <c r="AX51" s="127"/>
      <c r="AY51" s="127"/>
      <c r="AZ51" s="127"/>
      <c r="BA51" s="165"/>
    </row>
    <row r="52" spans="1:53" s="9" customFormat="1" ht="18" customHeight="1" x14ac:dyDescent="0.4">
      <c r="A52" s="158">
        <v>16</v>
      </c>
      <c r="B52" s="154"/>
      <c r="C52" s="11" t="s">
        <v>37</v>
      </c>
      <c r="D52" s="24"/>
      <c r="E52" s="24"/>
      <c r="F52" s="24"/>
      <c r="G52" s="24"/>
      <c r="H52" s="24"/>
      <c r="I52" s="24"/>
      <c r="J52" s="24"/>
      <c r="K52" s="24"/>
      <c r="L52" s="25"/>
      <c r="M52" s="26"/>
      <c r="N52" s="26"/>
      <c r="O52" s="27"/>
      <c r="P52" s="27"/>
      <c r="Q52" s="27"/>
      <c r="R52" s="27"/>
      <c r="S52" s="26"/>
      <c r="T52" s="26"/>
      <c r="U52" s="28"/>
      <c r="V52" s="159">
        <v>1</v>
      </c>
      <c r="W52" s="159"/>
      <c r="X52" s="159"/>
      <c r="Y52" s="15"/>
      <c r="Z52" s="160" t="s">
        <v>20</v>
      </c>
      <c r="AA52" s="161"/>
      <c r="AB52" s="12"/>
      <c r="AC52" s="13"/>
      <c r="AD52" s="13"/>
      <c r="AE52" s="15"/>
      <c r="AF52" s="14"/>
      <c r="AG52" s="163"/>
      <c r="AH52" s="163"/>
      <c r="AI52" s="163"/>
      <c r="AJ52" s="163"/>
      <c r="AK52" s="29"/>
      <c r="AL52" s="30"/>
      <c r="AM52" s="31"/>
      <c r="AN52" s="31"/>
      <c r="AO52" s="15"/>
      <c r="AP52" s="32"/>
      <c r="AQ52" s="164">
        <f>AQ412</f>
        <v>0</v>
      </c>
      <c r="AR52" s="164"/>
      <c r="AS52" s="164"/>
      <c r="AT52" s="164"/>
      <c r="AU52" s="33"/>
      <c r="AV52" s="110" t="s">
        <v>23</v>
      </c>
      <c r="AW52" s="127"/>
      <c r="AX52" s="127"/>
      <c r="AY52" s="127"/>
      <c r="AZ52" s="127"/>
      <c r="BA52" s="165"/>
    </row>
    <row r="53" spans="1:53" s="9" customFormat="1" ht="18" customHeight="1" x14ac:dyDescent="0.4">
      <c r="A53" s="158">
        <v>17</v>
      </c>
      <c r="B53" s="154"/>
      <c r="C53" s="11" t="s">
        <v>38</v>
      </c>
      <c r="D53" s="24"/>
      <c r="E53" s="24"/>
      <c r="F53" s="24"/>
      <c r="G53" s="24"/>
      <c r="H53" s="24"/>
      <c r="I53" s="24"/>
      <c r="J53" s="24"/>
      <c r="K53" s="24"/>
      <c r="L53" s="34" t="s">
        <v>39</v>
      </c>
      <c r="M53" s="26"/>
      <c r="N53" s="26"/>
      <c r="O53" s="27"/>
      <c r="P53" s="27"/>
      <c r="Q53" s="27"/>
      <c r="R53" s="27"/>
      <c r="S53" s="26"/>
      <c r="T53" s="26"/>
      <c r="U53" s="28"/>
      <c r="V53" s="159">
        <v>1</v>
      </c>
      <c r="W53" s="159"/>
      <c r="X53" s="159"/>
      <c r="Y53" s="15"/>
      <c r="Z53" s="160" t="s">
        <v>20</v>
      </c>
      <c r="AA53" s="161"/>
      <c r="AB53" s="12"/>
      <c r="AC53" s="13"/>
      <c r="AD53" s="13"/>
      <c r="AE53" s="15"/>
      <c r="AF53" s="14"/>
      <c r="AG53" s="162"/>
      <c r="AH53" s="162"/>
      <c r="AI53" s="162"/>
      <c r="AJ53" s="162"/>
      <c r="AK53" s="29"/>
      <c r="AL53" s="35"/>
      <c r="AM53" s="36"/>
      <c r="AN53" s="36"/>
      <c r="AO53" s="37"/>
      <c r="AP53" s="14"/>
      <c r="AQ53" s="159"/>
      <c r="AR53" s="159"/>
      <c r="AS53" s="159"/>
      <c r="AT53" s="159"/>
      <c r="AU53" s="33"/>
      <c r="AV53" s="38"/>
      <c r="AW53" s="39"/>
      <c r="AX53" s="27"/>
      <c r="AY53" s="27"/>
      <c r="AZ53" s="27"/>
      <c r="BA53" s="40"/>
    </row>
    <row r="54" spans="1:53" s="9" customFormat="1" ht="18" customHeight="1" x14ac:dyDescent="0.4">
      <c r="A54" s="158">
        <v>18</v>
      </c>
      <c r="B54" s="154"/>
      <c r="C54" s="11" t="s">
        <v>40</v>
      </c>
      <c r="D54" s="24"/>
      <c r="E54" s="24"/>
      <c r="F54" s="24"/>
      <c r="G54" s="24"/>
      <c r="H54" s="24"/>
      <c r="I54" s="24"/>
      <c r="J54" s="24"/>
      <c r="K54" s="24"/>
      <c r="L54" s="25"/>
      <c r="M54" s="26"/>
      <c r="N54" s="26"/>
      <c r="O54" s="27"/>
      <c r="P54" s="27"/>
      <c r="Q54" s="27"/>
      <c r="R54" s="27"/>
      <c r="S54" s="26"/>
      <c r="T54" s="26"/>
      <c r="U54" s="28"/>
      <c r="V54" s="159">
        <v>1</v>
      </c>
      <c r="W54" s="159"/>
      <c r="X54" s="159"/>
      <c r="Y54" s="41"/>
      <c r="Z54" s="160" t="s">
        <v>20</v>
      </c>
      <c r="AA54" s="161"/>
      <c r="AB54" s="42"/>
      <c r="AC54" s="43"/>
      <c r="AD54" s="43"/>
      <c r="AE54" s="41"/>
      <c r="AF54" s="32"/>
      <c r="AG54" s="162"/>
      <c r="AH54" s="162"/>
      <c r="AI54" s="162"/>
      <c r="AJ54" s="162"/>
      <c r="AK54" s="29"/>
      <c r="AL54" s="38"/>
      <c r="AM54" s="39"/>
      <c r="AN54" s="39"/>
      <c r="AO54" s="15"/>
      <c r="AP54" s="32"/>
      <c r="AQ54" s="159"/>
      <c r="AR54" s="159"/>
      <c r="AS54" s="159"/>
      <c r="AT54" s="159"/>
      <c r="AU54" s="33"/>
      <c r="AV54" s="38"/>
      <c r="AW54" s="39"/>
      <c r="AX54" s="27"/>
      <c r="AY54" s="27"/>
      <c r="AZ54" s="27"/>
      <c r="BA54" s="40"/>
    </row>
    <row r="55" spans="1:53" s="9" customFormat="1" ht="18" customHeight="1" x14ac:dyDescent="0.4">
      <c r="A55" s="158">
        <v>19</v>
      </c>
      <c r="B55" s="154"/>
      <c r="C55" s="11" t="s">
        <v>41</v>
      </c>
      <c r="D55" s="24"/>
      <c r="E55" s="24"/>
      <c r="F55" s="24"/>
      <c r="G55" s="24"/>
      <c r="H55" s="24"/>
      <c r="I55" s="24"/>
      <c r="J55" s="24"/>
      <c r="K55" s="24"/>
      <c r="L55" s="25"/>
      <c r="M55" s="26"/>
      <c r="N55" s="26"/>
      <c r="O55" s="27"/>
      <c r="P55" s="27"/>
      <c r="Q55" s="27"/>
      <c r="R55" s="27"/>
      <c r="S55" s="26"/>
      <c r="T55" s="26"/>
      <c r="U55" s="28"/>
      <c r="V55" s="159">
        <v>1</v>
      </c>
      <c r="W55" s="159"/>
      <c r="X55" s="159"/>
      <c r="Y55" s="33"/>
      <c r="Z55" s="160" t="s">
        <v>20</v>
      </c>
      <c r="AA55" s="161"/>
      <c r="AB55" s="25"/>
      <c r="AC55" s="26"/>
      <c r="AD55" s="26"/>
      <c r="AE55" s="33"/>
      <c r="AF55" s="25"/>
      <c r="AG55" s="159"/>
      <c r="AH55" s="159"/>
      <c r="AI55" s="159"/>
      <c r="AJ55" s="159"/>
      <c r="AK55" s="29"/>
      <c r="AL55" s="149"/>
      <c r="AM55" s="150"/>
      <c r="AN55" s="150"/>
      <c r="AO55" s="33"/>
      <c r="AP55" s="25"/>
      <c r="AQ55" s="159"/>
      <c r="AR55" s="159"/>
      <c r="AS55" s="159"/>
      <c r="AT55" s="159"/>
      <c r="AU55" s="33"/>
      <c r="AV55" s="149"/>
      <c r="AW55" s="150"/>
      <c r="AX55" s="27"/>
      <c r="AY55" s="27"/>
      <c r="AZ55" s="27"/>
      <c r="BA55" s="40"/>
    </row>
    <row r="56" spans="1:53" s="9" customFormat="1" ht="18" customHeight="1" x14ac:dyDescent="0.4">
      <c r="A56" s="4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5"/>
      <c r="M56" s="26"/>
      <c r="N56" s="26"/>
      <c r="O56" s="27"/>
      <c r="P56" s="27"/>
      <c r="Q56" s="27"/>
      <c r="R56" s="27"/>
      <c r="S56" s="26"/>
      <c r="T56" s="26"/>
      <c r="U56" s="28"/>
      <c r="V56" s="26"/>
      <c r="W56" s="26"/>
      <c r="X56" s="26"/>
      <c r="Y56" s="33"/>
      <c r="Z56" s="45"/>
      <c r="AA56" s="45"/>
      <c r="AB56" s="25"/>
      <c r="AC56" s="26"/>
      <c r="AD56" s="26"/>
      <c r="AE56" s="33"/>
      <c r="AF56" s="25"/>
      <c r="AG56" s="26"/>
      <c r="AH56" s="26"/>
      <c r="AI56" s="26"/>
      <c r="AJ56" s="26"/>
      <c r="AK56" s="33"/>
      <c r="AL56" s="25"/>
      <c r="AM56" s="26"/>
      <c r="AN56" s="26"/>
      <c r="AO56" s="33"/>
      <c r="AP56" s="25"/>
      <c r="AQ56" s="26"/>
      <c r="AR56" s="26"/>
      <c r="AS56" s="26"/>
      <c r="AT56" s="26"/>
      <c r="AU56" s="33"/>
      <c r="AV56" s="28"/>
      <c r="AW56" s="27"/>
      <c r="AX56" s="27"/>
      <c r="AY56" s="27"/>
      <c r="AZ56" s="27"/>
      <c r="BA56" s="40"/>
    </row>
    <row r="57" spans="1:53" s="9" customFormat="1" ht="18" customHeight="1" x14ac:dyDescent="0.4">
      <c r="A57" s="4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5"/>
      <c r="M57" s="26"/>
      <c r="N57" s="26"/>
      <c r="O57" s="27"/>
      <c r="P57" s="27"/>
      <c r="Q57" s="27"/>
      <c r="R57" s="27"/>
      <c r="S57" s="26"/>
      <c r="T57" s="26"/>
      <c r="U57" s="28"/>
      <c r="V57" s="26"/>
      <c r="W57" s="26"/>
      <c r="X57" s="26"/>
      <c r="Y57" s="33"/>
      <c r="Z57" s="45"/>
      <c r="AA57" s="45"/>
      <c r="AB57" s="25"/>
      <c r="AC57" s="26"/>
      <c r="AD57" s="26"/>
      <c r="AE57" s="33"/>
      <c r="AF57" s="25"/>
      <c r="AG57" s="26"/>
      <c r="AH57" s="26"/>
      <c r="AI57" s="26"/>
      <c r="AJ57" s="26"/>
      <c r="AK57" s="33"/>
      <c r="AL57" s="25"/>
      <c r="AM57" s="26"/>
      <c r="AN57" s="26"/>
      <c r="AO57" s="33"/>
      <c r="AP57" s="25"/>
      <c r="AQ57" s="26"/>
      <c r="AR57" s="26"/>
      <c r="AS57" s="26"/>
      <c r="AT57" s="26"/>
      <c r="AU57" s="33"/>
      <c r="AV57" s="28"/>
      <c r="AW57" s="27"/>
      <c r="AX57" s="27"/>
      <c r="AY57" s="27"/>
      <c r="AZ57" s="27"/>
      <c r="BA57" s="40"/>
    </row>
    <row r="58" spans="1:53" s="9" customFormat="1" ht="18" customHeight="1" x14ac:dyDescent="0.4">
      <c r="A58" s="4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5"/>
      <c r="M58" s="26"/>
      <c r="N58" s="26"/>
      <c r="O58" s="27"/>
      <c r="P58" s="27"/>
      <c r="Q58" s="27"/>
      <c r="R58" s="27"/>
      <c r="S58" s="26"/>
      <c r="T58" s="26"/>
      <c r="U58" s="28"/>
      <c r="V58" s="26"/>
      <c r="W58" s="26"/>
      <c r="X58" s="26"/>
      <c r="Y58" s="33"/>
      <c r="Z58" s="45"/>
      <c r="AA58" s="45"/>
      <c r="AB58" s="25"/>
      <c r="AC58" s="26"/>
      <c r="AD58" s="26"/>
      <c r="AE58" s="33"/>
      <c r="AF58" s="25"/>
      <c r="AG58" s="26"/>
      <c r="AH58" s="26"/>
      <c r="AI58" s="26"/>
      <c r="AJ58" s="26"/>
      <c r="AK58" s="33"/>
      <c r="AL58" s="25"/>
      <c r="AM58" s="26"/>
      <c r="AN58" s="26"/>
      <c r="AO58" s="33"/>
      <c r="AP58" s="25"/>
      <c r="AQ58" s="26"/>
      <c r="AR58" s="26"/>
      <c r="AS58" s="26"/>
      <c r="AT58" s="26"/>
      <c r="AU58" s="33"/>
      <c r="AV58" s="28"/>
      <c r="AW58" s="27"/>
      <c r="AX58" s="27"/>
      <c r="AY58" s="27"/>
      <c r="AZ58" s="27"/>
      <c r="BA58" s="40"/>
    </row>
    <row r="59" spans="1:53" s="9" customFormat="1" ht="18" customHeight="1" x14ac:dyDescent="0.4">
      <c r="A59" s="46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5"/>
      <c r="M59" s="26"/>
      <c r="N59" s="26"/>
      <c r="O59" s="27"/>
      <c r="P59" s="27"/>
      <c r="Q59" s="27"/>
      <c r="R59" s="27"/>
      <c r="S59" s="26"/>
      <c r="T59" s="26"/>
      <c r="U59" s="28"/>
      <c r="V59" s="26"/>
      <c r="W59" s="26"/>
      <c r="X59" s="26"/>
      <c r="Y59" s="33"/>
      <c r="Z59" s="45"/>
      <c r="AA59" s="45"/>
      <c r="AB59" s="25"/>
      <c r="AC59" s="26"/>
      <c r="AD59" s="26"/>
      <c r="AE59" s="33"/>
      <c r="AF59" s="25"/>
      <c r="AG59" s="26"/>
      <c r="AH59" s="26"/>
      <c r="AI59" s="26"/>
      <c r="AJ59" s="26"/>
      <c r="AK59" s="33"/>
      <c r="AL59" s="25"/>
      <c r="AM59" s="26"/>
      <c r="AN59" s="26"/>
      <c r="AO59" s="33"/>
      <c r="AP59" s="25"/>
      <c r="AQ59" s="26"/>
      <c r="AR59" s="26"/>
      <c r="AS59" s="26"/>
      <c r="AT59" s="26"/>
      <c r="AU59" s="33"/>
      <c r="AV59" s="28"/>
      <c r="AW59" s="27"/>
      <c r="AX59" s="27"/>
      <c r="AY59" s="27"/>
      <c r="AZ59" s="27"/>
      <c r="BA59" s="40"/>
    </row>
    <row r="60" spans="1:53" s="9" customFormat="1" ht="18" customHeight="1" x14ac:dyDescent="0.4">
      <c r="A60" s="46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8"/>
      <c r="M60" s="27"/>
      <c r="N60" s="27"/>
      <c r="O60" s="27"/>
      <c r="P60" s="27"/>
      <c r="Q60" s="27"/>
      <c r="R60" s="27"/>
      <c r="S60" s="27"/>
      <c r="T60" s="27"/>
      <c r="U60" s="28"/>
      <c r="V60" s="27"/>
      <c r="W60" s="27"/>
      <c r="X60" s="27"/>
      <c r="Y60" s="47"/>
      <c r="Z60" s="27"/>
      <c r="AA60" s="27"/>
      <c r="AB60" s="28"/>
      <c r="AC60" s="27"/>
      <c r="AD60" s="27"/>
      <c r="AE60" s="47"/>
      <c r="AF60" s="28"/>
      <c r="AG60" s="48"/>
      <c r="AH60" s="48"/>
      <c r="AI60" s="48"/>
      <c r="AJ60" s="48"/>
      <c r="AK60" s="49"/>
      <c r="AL60" s="50"/>
      <c r="AM60" s="48"/>
      <c r="AN60" s="48"/>
      <c r="AO60" s="49"/>
      <c r="AP60" s="50"/>
      <c r="AQ60" s="48"/>
      <c r="AR60" s="48"/>
      <c r="AS60" s="48"/>
      <c r="AT60" s="48"/>
      <c r="AU60" s="49"/>
      <c r="AV60" s="48"/>
      <c r="AW60" s="51"/>
      <c r="AX60" s="51"/>
      <c r="AY60" s="51"/>
      <c r="AZ60" s="48"/>
      <c r="BA60" s="40"/>
    </row>
    <row r="61" spans="1:53" s="9" customFormat="1" ht="18" customHeight="1" x14ac:dyDescent="0.4">
      <c r="A61" s="151" t="s">
        <v>42</v>
      </c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20"/>
      <c r="M61" s="48"/>
      <c r="N61" s="48"/>
      <c r="O61" s="48"/>
      <c r="P61" s="48"/>
      <c r="Q61" s="48"/>
      <c r="R61" s="48"/>
      <c r="S61" s="48"/>
      <c r="T61" s="48"/>
      <c r="U61" s="50"/>
      <c r="V61" s="48"/>
      <c r="W61" s="48"/>
      <c r="X61" s="48"/>
      <c r="Y61" s="49"/>
      <c r="Z61" s="48"/>
      <c r="AA61" s="48"/>
      <c r="AB61" s="50"/>
      <c r="AC61" s="48"/>
      <c r="AD61" s="48"/>
      <c r="AE61" s="49"/>
      <c r="AF61" s="153">
        <f>SUM(AG37:AJ55)</f>
        <v>0</v>
      </c>
      <c r="AG61" s="154"/>
      <c r="AH61" s="154"/>
      <c r="AI61" s="154"/>
      <c r="AJ61" s="154"/>
      <c r="AK61" s="15"/>
      <c r="AL61" s="52"/>
      <c r="AM61" s="52"/>
      <c r="AN61" s="52"/>
      <c r="AO61" s="53"/>
      <c r="AP61" s="153">
        <f>SUM(AP37:AT55)</f>
        <v>0</v>
      </c>
      <c r="AQ61" s="154"/>
      <c r="AR61" s="154"/>
      <c r="AS61" s="154"/>
      <c r="AT61" s="154"/>
      <c r="AU61" s="15"/>
      <c r="AV61" s="54"/>
      <c r="AW61" s="55"/>
      <c r="AX61" s="55"/>
      <c r="AY61" s="55"/>
      <c r="AZ61" s="55"/>
      <c r="BA61" s="56"/>
    </row>
    <row r="62" spans="1:53" s="9" customFormat="1" ht="18" customHeight="1" x14ac:dyDescent="0.4">
      <c r="A62" s="155" t="s">
        <v>43</v>
      </c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54"/>
      <c r="M62" s="55"/>
      <c r="N62" s="55"/>
      <c r="O62" s="55"/>
      <c r="P62" s="55"/>
      <c r="Q62" s="55"/>
      <c r="R62" s="55"/>
      <c r="S62" s="55"/>
      <c r="T62" s="55"/>
      <c r="U62" s="54"/>
      <c r="V62" s="55"/>
      <c r="W62" s="55"/>
      <c r="X62" s="55"/>
      <c r="Y62" s="57"/>
      <c r="Z62" s="55"/>
      <c r="AA62" s="55"/>
      <c r="AB62" s="54"/>
      <c r="AC62" s="55"/>
      <c r="AD62" s="55"/>
      <c r="AE62" s="57"/>
      <c r="AF62" s="153">
        <f>ROUNDDOWN((AF61+AP61),-3)</f>
        <v>0</v>
      </c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7"/>
      <c r="AV62" s="58" t="s">
        <v>44</v>
      </c>
      <c r="AW62" s="59"/>
      <c r="AX62" s="59"/>
      <c r="AY62" s="27"/>
      <c r="AZ62" s="27"/>
      <c r="BA62" s="60"/>
    </row>
    <row r="63" spans="1:53" s="9" customFormat="1" ht="18" customHeight="1" thickBot="1" x14ac:dyDescent="0.45">
      <c r="A63" s="142" t="s">
        <v>45</v>
      </c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61"/>
      <c r="M63" s="62"/>
      <c r="N63" s="62"/>
      <c r="O63" s="62"/>
      <c r="P63" s="62"/>
      <c r="Q63" s="62"/>
      <c r="R63" s="62"/>
      <c r="S63" s="62"/>
      <c r="T63" s="62"/>
      <c r="U63" s="61"/>
      <c r="V63" s="62"/>
      <c r="W63" s="62"/>
      <c r="X63" s="62"/>
      <c r="Y63" s="63"/>
      <c r="Z63" s="62"/>
      <c r="AA63" s="62"/>
      <c r="AB63" s="61"/>
      <c r="AC63" s="62"/>
      <c r="AD63" s="62"/>
      <c r="AE63" s="63"/>
      <c r="AF63" s="144">
        <f>ROUNDDOWN((AF62*1.1),0)</f>
        <v>0</v>
      </c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6"/>
      <c r="AV63" s="147" t="s">
        <v>46</v>
      </c>
      <c r="AW63" s="148"/>
      <c r="AX63" s="148">
        <f>AF63-AF62</f>
        <v>0</v>
      </c>
      <c r="AY63" s="148"/>
      <c r="AZ63" s="148"/>
      <c r="BA63" s="64" t="s">
        <v>47</v>
      </c>
    </row>
    <row r="64" spans="1:53" s="9" customFormat="1" ht="18" customHeight="1" thickBot="1" x14ac:dyDescent="0.4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48"/>
      <c r="AW64" s="51"/>
      <c r="AX64" s="51"/>
      <c r="AY64" s="51"/>
      <c r="AZ64" s="48"/>
      <c r="BA64" s="48"/>
    </row>
    <row r="65" spans="1:53" s="9" customFormat="1" ht="18" customHeight="1" x14ac:dyDescent="0.4">
      <c r="A65" s="128" t="s">
        <v>9</v>
      </c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 t="s">
        <v>10</v>
      </c>
      <c r="M65" s="129"/>
      <c r="N65" s="129"/>
      <c r="O65" s="129"/>
      <c r="P65" s="129"/>
      <c r="Q65" s="129"/>
      <c r="R65" s="129"/>
      <c r="S65" s="129"/>
      <c r="T65" s="129"/>
      <c r="U65" s="129" t="s">
        <v>11</v>
      </c>
      <c r="V65" s="129"/>
      <c r="W65" s="129"/>
      <c r="X65" s="129"/>
      <c r="Y65" s="129"/>
      <c r="Z65" s="129" t="s">
        <v>12</v>
      </c>
      <c r="AA65" s="129"/>
      <c r="AB65" s="132" t="s">
        <v>13</v>
      </c>
      <c r="AC65" s="133"/>
      <c r="AD65" s="133"/>
      <c r="AE65" s="133"/>
      <c r="AF65" s="133"/>
      <c r="AG65" s="133"/>
      <c r="AH65" s="133"/>
      <c r="AI65" s="133"/>
      <c r="AJ65" s="133"/>
      <c r="AK65" s="133"/>
      <c r="AL65" s="132" t="s">
        <v>14</v>
      </c>
      <c r="AM65" s="133"/>
      <c r="AN65" s="133"/>
      <c r="AO65" s="133"/>
      <c r="AP65" s="133"/>
      <c r="AQ65" s="133"/>
      <c r="AR65" s="133"/>
      <c r="AS65" s="133"/>
      <c r="AT65" s="133"/>
      <c r="AU65" s="134"/>
      <c r="AV65" s="121" t="s">
        <v>15</v>
      </c>
      <c r="AW65" s="122"/>
      <c r="AX65" s="122"/>
      <c r="AY65" s="122"/>
      <c r="AZ65" s="122"/>
      <c r="BA65" s="123"/>
    </row>
    <row r="66" spans="1:53" s="9" customFormat="1" ht="18" customHeight="1" x14ac:dyDescent="0.4">
      <c r="A66" s="130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10" t="s">
        <v>16</v>
      </c>
      <c r="AC66" s="127"/>
      <c r="AD66" s="127"/>
      <c r="AE66" s="111"/>
      <c r="AF66" s="110" t="s">
        <v>17</v>
      </c>
      <c r="AG66" s="127"/>
      <c r="AH66" s="127"/>
      <c r="AI66" s="127"/>
      <c r="AJ66" s="127"/>
      <c r="AK66" s="111"/>
      <c r="AL66" s="110" t="s">
        <v>16</v>
      </c>
      <c r="AM66" s="127"/>
      <c r="AN66" s="127"/>
      <c r="AO66" s="111"/>
      <c r="AP66" s="110" t="s">
        <v>17</v>
      </c>
      <c r="AQ66" s="127"/>
      <c r="AR66" s="127"/>
      <c r="AS66" s="127"/>
      <c r="AT66" s="127"/>
      <c r="AU66" s="111"/>
      <c r="AV66" s="124"/>
      <c r="AW66" s="125"/>
      <c r="AX66" s="125"/>
      <c r="AY66" s="125"/>
      <c r="AZ66" s="125"/>
      <c r="BA66" s="126"/>
    </row>
    <row r="67" spans="1:53" s="9" customFormat="1" ht="18" customHeight="1" x14ac:dyDescent="0.4">
      <c r="A67" s="66" t="s">
        <v>48</v>
      </c>
      <c r="B67" s="67" t="s">
        <v>49</v>
      </c>
      <c r="C67" s="48"/>
      <c r="D67" s="48"/>
      <c r="E67" s="48"/>
      <c r="F67" s="48"/>
      <c r="G67" s="48"/>
      <c r="H67" s="48"/>
      <c r="I67" s="48"/>
      <c r="J67" s="48"/>
      <c r="K67" s="48"/>
      <c r="L67" s="68"/>
      <c r="M67" s="51"/>
      <c r="N67" s="51"/>
      <c r="O67" s="48"/>
      <c r="P67" s="48"/>
      <c r="Q67" s="48"/>
      <c r="R67" s="48"/>
      <c r="S67" s="51"/>
      <c r="T67" s="51"/>
      <c r="U67" s="50"/>
      <c r="V67" s="51"/>
      <c r="W67" s="51"/>
      <c r="X67" s="51"/>
      <c r="Y67" s="69"/>
      <c r="Z67" s="138"/>
      <c r="AA67" s="137"/>
      <c r="AB67" s="68"/>
      <c r="AC67" s="51"/>
      <c r="AD67" s="51"/>
      <c r="AE67" s="69"/>
      <c r="AF67" s="50"/>
      <c r="AG67" s="48"/>
      <c r="AH67" s="48"/>
      <c r="AI67" s="48"/>
      <c r="AJ67" s="48"/>
      <c r="AK67" s="49"/>
      <c r="AL67" s="68"/>
      <c r="AM67" s="51"/>
      <c r="AN67" s="51"/>
      <c r="AO67" s="69"/>
      <c r="AP67" s="50"/>
      <c r="AQ67" s="48"/>
      <c r="AR67" s="48"/>
      <c r="AS67" s="48"/>
      <c r="AT67" s="48"/>
      <c r="AU67" s="49"/>
      <c r="AV67" s="50"/>
      <c r="AW67" s="48"/>
      <c r="AX67" s="48"/>
      <c r="AY67" s="48"/>
      <c r="AZ67" s="48"/>
      <c r="BA67" s="56"/>
    </row>
    <row r="68" spans="1:53" s="9" customFormat="1" ht="18" customHeight="1" x14ac:dyDescent="0.4">
      <c r="A68" s="70"/>
      <c r="B68" s="71"/>
      <c r="C68" s="55" t="s">
        <v>50</v>
      </c>
      <c r="D68" s="55"/>
      <c r="E68" s="55"/>
      <c r="F68" s="55"/>
      <c r="G68" s="55"/>
      <c r="H68" s="55"/>
      <c r="I68" s="55"/>
      <c r="J68" s="55"/>
      <c r="K68" s="55"/>
      <c r="L68" s="72" t="s">
        <v>51</v>
      </c>
      <c r="M68" s="73"/>
      <c r="N68" s="73"/>
      <c r="O68" s="55"/>
      <c r="P68" s="55"/>
      <c r="Q68" s="55"/>
      <c r="R68" s="55"/>
      <c r="S68" s="73"/>
      <c r="T68" s="73"/>
      <c r="U68" s="54"/>
      <c r="V68" s="112">
        <v>1</v>
      </c>
      <c r="W68" s="112"/>
      <c r="X68" s="112"/>
      <c r="Y68" s="74"/>
      <c r="Z68" s="110" t="s">
        <v>52</v>
      </c>
      <c r="AA68" s="111"/>
      <c r="AB68" s="118"/>
      <c r="AC68" s="112"/>
      <c r="AD68" s="112"/>
      <c r="AE68" s="119"/>
      <c r="AF68" s="54"/>
      <c r="AG68" s="112">
        <f>V68*AB68</f>
        <v>0</v>
      </c>
      <c r="AH68" s="112"/>
      <c r="AI68" s="112"/>
      <c r="AJ68" s="112"/>
      <c r="AK68" s="57"/>
      <c r="AL68" s="118"/>
      <c r="AM68" s="112"/>
      <c r="AN68" s="112"/>
      <c r="AO68" s="119"/>
      <c r="AP68" s="54"/>
      <c r="AQ68" s="112">
        <f>V68*AL68</f>
        <v>0</v>
      </c>
      <c r="AR68" s="112"/>
      <c r="AS68" s="112"/>
      <c r="AT68" s="112"/>
      <c r="AU68" s="57"/>
      <c r="AV68" s="54"/>
      <c r="AW68" s="55"/>
      <c r="AX68" s="55"/>
      <c r="AY68" s="55"/>
      <c r="AZ68" s="55"/>
      <c r="BA68" s="60"/>
    </row>
    <row r="69" spans="1:53" s="9" customFormat="1" ht="18" customHeight="1" x14ac:dyDescent="0.4">
      <c r="A69" s="70"/>
      <c r="B69" s="71"/>
      <c r="C69" s="55" t="s">
        <v>50</v>
      </c>
      <c r="D69" s="55"/>
      <c r="E69" s="55"/>
      <c r="F69" s="55"/>
      <c r="G69" s="55"/>
      <c r="H69" s="55"/>
      <c r="I69" s="55"/>
      <c r="J69" s="55"/>
      <c r="K69" s="55"/>
      <c r="L69" s="72" t="s">
        <v>53</v>
      </c>
      <c r="M69" s="73"/>
      <c r="N69" s="73"/>
      <c r="O69" s="55"/>
      <c r="P69" s="55"/>
      <c r="Q69" s="55"/>
      <c r="R69" s="55"/>
      <c r="S69" s="73"/>
      <c r="T69" s="73"/>
      <c r="U69" s="54"/>
      <c r="V69" s="112">
        <v>2</v>
      </c>
      <c r="W69" s="112"/>
      <c r="X69" s="112"/>
      <c r="Y69" s="74"/>
      <c r="Z69" s="110" t="s">
        <v>52</v>
      </c>
      <c r="AA69" s="111"/>
      <c r="AB69" s="118"/>
      <c r="AC69" s="112"/>
      <c r="AD69" s="112"/>
      <c r="AE69" s="119"/>
      <c r="AF69" s="54"/>
      <c r="AG69" s="112">
        <f t="shared" ref="AG69:AG89" si="0">V69*AB69</f>
        <v>0</v>
      </c>
      <c r="AH69" s="112"/>
      <c r="AI69" s="112"/>
      <c r="AJ69" s="112"/>
      <c r="AK69" s="57"/>
      <c r="AL69" s="118"/>
      <c r="AM69" s="112"/>
      <c r="AN69" s="112"/>
      <c r="AO69" s="119"/>
      <c r="AP69" s="54"/>
      <c r="AQ69" s="112">
        <f>V69*AL69</f>
        <v>0</v>
      </c>
      <c r="AR69" s="112"/>
      <c r="AS69" s="112"/>
      <c r="AT69" s="112"/>
      <c r="AU69" s="57"/>
      <c r="AV69" s="54"/>
      <c r="AW69" s="55"/>
      <c r="AX69" s="55"/>
      <c r="AY69" s="55"/>
      <c r="AZ69" s="55"/>
      <c r="BA69" s="60"/>
    </row>
    <row r="70" spans="1:53" s="9" customFormat="1" ht="18" customHeight="1" x14ac:dyDescent="0.4">
      <c r="A70" s="75"/>
      <c r="B70" s="76"/>
      <c r="C70" s="27" t="s">
        <v>54</v>
      </c>
      <c r="D70" s="27"/>
      <c r="E70" s="27"/>
      <c r="F70" s="27"/>
      <c r="G70" s="27"/>
      <c r="H70" s="27"/>
      <c r="I70" s="27"/>
      <c r="J70" s="27"/>
      <c r="K70" s="27"/>
      <c r="L70" s="25"/>
      <c r="M70" s="26"/>
      <c r="N70" s="26"/>
      <c r="O70" s="27"/>
      <c r="P70" s="27"/>
      <c r="Q70" s="27"/>
      <c r="R70" s="27"/>
      <c r="S70" s="26"/>
      <c r="T70" s="26"/>
      <c r="U70" s="28"/>
      <c r="V70" s="112">
        <v>1</v>
      </c>
      <c r="W70" s="112"/>
      <c r="X70" s="112"/>
      <c r="Y70" s="33"/>
      <c r="Z70" s="110" t="s">
        <v>52</v>
      </c>
      <c r="AA70" s="111"/>
      <c r="AB70" s="118"/>
      <c r="AC70" s="112"/>
      <c r="AD70" s="112"/>
      <c r="AE70" s="119"/>
      <c r="AF70" s="28"/>
      <c r="AG70" s="112">
        <f t="shared" si="0"/>
        <v>0</v>
      </c>
      <c r="AH70" s="112"/>
      <c r="AI70" s="112"/>
      <c r="AJ70" s="112"/>
      <c r="AK70" s="47"/>
      <c r="AL70" s="118"/>
      <c r="AM70" s="112"/>
      <c r="AN70" s="112"/>
      <c r="AO70" s="119"/>
      <c r="AP70" s="28"/>
      <c r="AQ70" s="112">
        <f t="shared" ref="AQ70:AQ88" si="1">V70*AL70</f>
        <v>0</v>
      </c>
      <c r="AR70" s="112"/>
      <c r="AS70" s="112"/>
      <c r="AT70" s="112"/>
      <c r="AU70" s="47"/>
      <c r="AV70" s="28"/>
      <c r="AW70" s="27"/>
      <c r="AX70" s="27"/>
      <c r="AY70" s="27"/>
      <c r="AZ70" s="27"/>
      <c r="BA70" s="40"/>
    </row>
    <row r="71" spans="1:53" s="9" customFormat="1" ht="18" customHeight="1" x14ac:dyDescent="0.4">
      <c r="A71" s="75"/>
      <c r="B71" s="76"/>
      <c r="C71" s="27" t="s">
        <v>55</v>
      </c>
      <c r="D71" s="27"/>
      <c r="E71" s="27"/>
      <c r="F71" s="27"/>
      <c r="G71" s="27"/>
      <c r="H71" s="27"/>
      <c r="I71" s="27"/>
      <c r="J71" s="27"/>
      <c r="K71" s="27"/>
      <c r="L71" s="25"/>
      <c r="M71" s="26"/>
      <c r="N71" s="26"/>
      <c r="O71" s="27"/>
      <c r="P71" s="27"/>
      <c r="Q71" s="27"/>
      <c r="R71" s="27"/>
      <c r="S71" s="26"/>
      <c r="T71" s="26"/>
      <c r="U71" s="28"/>
      <c r="V71" s="112">
        <v>24</v>
      </c>
      <c r="W71" s="112"/>
      <c r="X71" s="112"/>
      <c r="Y71" s="33"/>
      <c r="Z71" s="110" t="s">
        <v>52</v>
      </c>
      <c r="AA71" s="111"/>
      <c r="AB71" s="118"/>
      <c r="AC71" s="112"/>
      <c r="AD71" s="112"/>
      <c r="AE71" s="119"/>
      <c r="AF71" s="28"/>
      <c r="AG71" s="112">
        <f t="shared" si="0"/>
        <v>0</v>
      </c>
      <c r="AH71" s="112"/>
      <c r="AI71" s="112"/>
      <c r="AJ71" s="112"/>
      <c r="AK71" s="47"/>
      <c r="AL71" s="118"/>
      <c r="AM71" s="112"/>
      <c r="AN71" s="112"/>
      <c r="AO71" s="119"/>
      <c r="AP71" s="28"/>
      <c r="AQ71" s="112">
        <f t="shared" si="1"/>
        <v>0</v>
      </c>
      <c r="AR71" s="112"/>
      <c r="AS71" s="112"/>
      <c r="AT71" s="112"/>
      <c r="AU71" s="47"/>
      <c r="AV71" s="28"/>
      <c r="AW71" s="27"/>
      <c r="AX71" s="27"/>
      <c r="AY71" s="27"/>
      <c r="AZ71" s="27"/>
      <c r="BA71" s="40"/>
    </row>
    <row r="72" spans="1:53" s="9" customFormat="1" ht="18" customHeight="1" x14ac:dyDescent="0.4">
      <c r="A72" s="75"/>
      <c r="B72" s="76"/>
      <c r="C72" s="27" t="s">
        <v>56</v>
      </c>
      <c r="D72" s="27"/>
      <c r="E72" s="27"/>
      <c r="F72" s="27"/>
      <c r="G72" s="27"/>
      <c r="H72" s="27"/>
      <c r="I72" s="27"/>
      <c r="J72" s="27"/>
      <c r="K72" s="27"/>
      <c r="L72" s="25"/>
      <c r="M72" s="26"/>
      <c r="N72" s="26"/>
      <c r="O72" s="27"/>
      <c r="P72" s="27"/>
      <c r="Q72" s="27"/>
      <c r="R72" s="27"/>
      <c r="S72" s="26"/>
      <c r="T72" s="26"/>
      <c r="U72" s="28"/>
      <c r="V72" s="112">
        <v>6</v>
      </c>
      <c r="W72" s="112"/>
      <c r="X72" s="112"/>
      <c r="Y72" s="33"/>
      <c r="Z72" s="110" t="s">
        <v>52</v>
      </c>
      <c r="AA72" s="111"/>
      <c r="AB72" s="118"/>
      <c r="AC72" s="112"/>
      <c r="AD72" s="112"/>
      <c r="AE72" s="119"/>
      <c r="AF72" s="28"/>
      <c r="AG72" s="112">
        <f t="shared" si="0"/>
        <v>0</v>
      </c>
      <c r="AH72" s="112"/>
      <c r="AI72" s="112"/>
      <c r="AJ72" s="112"/>
      <c r="AK72" s="47"/>
      <c r="AL72" s="118"/>
      <c r="AM72" s="112"/>
      <c r="AN72" s="112"/>
      <c r="AO72" s="119"/>
      <c r="AP72" s="28"/>
      <c r="AQ72" s="112">
        <f t="shared" si="1"/>
        <v>0</v>
      </c>
      <c r="AR72" s="112"/>
      <c r="AS72" s="112"/>
      <c r="AT72" s="112"/>
      <c r="AU72" s="47"/>
      <c r="AV72" s="28"/>
      <c r="AW72" s="27"/>
      <c r="AX72" s="27"/>
      <c r="AY72" s="27"/>
      <c r="AZ72" s="27"/>
      <c r="BA72" s="40"/>
    </row>
    <row r="73" spans="1:53" s="9" customFormat="1" ht="18" customHeight="1" x14ac:dyDescent="0.4">
      <c r="A73" s="75"/>
      <c r="B73" s="76"/>
      <c r="C73" s="27" t="s">
        <v>57</v>
      </c>
      <c r="D73" s="27"/>
      <c r="E73" s="27"/>
      <c r="F73" s="27"/>
      <c r="G73" s="27"/>
      <c r="H73" s="27"/>
      <c r="I73" s="27"/>
      <c r="J73" s="27"/>
      <c r="K73" s="27"/>
      <c r="L73" s="25"/>
      <c r="M73" s="26"/>
      <c r="N73" s="26"/>
      <c r="O73" s="27"/>
      <c r="P73" s="27"/>
      <c r="Q73" s="27"/>
      <c r="R73" s="27"/>
      <c r="S73" s="26"/>
      <c r="T73" s="26"/>
      <c r="U73" s="28"/>
      <c r="V73" s="112">
        <v>470</v>
      </c>
      <c r="W73" s="112"/>
      <c r="X73" s="112"/>
      <c r="Y73" s="33"/>
      <c r="Z73" s="110" t="s">
        <v>58</v>
      </c>
      <c r="AA73" s="111"/>
      <c r="AB73" s="118"/>
      <c r="AC73" s="112"/>
      <c r="AD73" s="112"/>
      <c r="AE73" s="119"/>
      <c r="AF73" s="28"/>
      <c r="AG73" s="112">
        <f t="shared" si="0"/>
        <v>0</v>
      </c>
      <c r="AH73" s="112"/>
      <c r="AI73" s="112"/>
      <c r="AJ73" s="112"/>
      <c r="AK73" s="47"/>
      <c r="AL73" s="118"/>
      <c r="AM73" s="112"/>
      <c r="AN73" s="112"/>
      <c r="AO73" s="119"/>
      <c r="AP73" s="28"/>
      <c r="AQ73" s="112">
        <f t="shared" si="1"/>
        <v>0</v>
      </c>
      <c r="AR73" s="112"/>
      <c r="AS73" s="112"/>
      <c r="AT73" s="112"/>
      <c r="AU73" s="47"/>
      <c r="AV73" s="28"/>
      <c r="AW73" s="27"/>
      <c r="AX73" s="27"/>
      <c r="AY73" s="27"/>
      <c r="AZ73" s="27"/>
      <c r="BA73" s="40"/>
    </row>
    <row r="74" spans="1:53" s="9" customFormat="1" ht="18" customHeight="1" x14ac:dyDescent="0.4">
      <c r="A74" s="75"/>
      <c r="B74" s="76"/>
      <c r="C74" s="27" t="s">
        <v>59</v>
      </c>
      <c r="D74" s="27"/>
      <c r="E74" s="27"/>
      <c r="F74" s="27"/>
      <c r="G74" s="27"/>
      <c r="H74" s="27"/>
      <c r="I74" s="27"/>
      <c r="J74" s="27"/>
      <c r="K74" s="27"/>
      <c r="L74" s="25"/>
      <c r="M74" s="26"/>
      <c r="N74" s="26"/>
      <c r="O74" s="27"/>
      <c r="P74" s="27"/>
      <c r="Q74" s="27"/>
      <c r="R74" s="27"/>
      <c r="S74" s="26"/>
      <c r="T74" s="26"/>
      <c r="U74" s="28"/>
      <c r="V74" s="112">
        <v>13</v>
      </c>
      <c r="W74" s="112"/>
      <c r="X74" s="112"/>
      <c r="Y74" s="33"/>
      <c r="Z74" s="110" t="s">
        <v>58</v>
      </c>
      <c r="AA74" s="111"/>
      <c r="AB74" s="118"/>
      <c r="AC74" s="112"/>
      <c r="AD74" s="112"/>
      <c r="AE74" s="119"/>
      <c r="AF74" s="28"/>
      <c r="AG74" s="112">
        <f t="shared" si="0"/>
        <v>0</v>
      </c>
      <c r="AH74" s="112"/>
      <c r="AI74" s="112"/>
      <c r="AJ74" s="112"/>
      <c r="AK74" s="47"/>
      <c r="AL74" s="118"/>
      <c r="AM74" s="112"/>
      <c r="AN74" s="112"/>
      <c r="AO74" s="119"/>
      <c r="AP74" s="28"/>
      <c r="AQ74" s="112">
        <f t="shared" si="1"/>
        <v>0</v>
      </c>
      <c r="AR74" s="112"/>
      <c r="AS74" s="112"/>
      <c r="AT74" s="112"/>
      <c r="AU74" s="47"/>
      <c r="AV74" s="28"/>
      <c r="AW74" s="27"/>
      <c r="AX74" s="27"/>
      <c r="AY74" s="27"/>
      <c r="AZ74" s="27"/>
      <c r="BA74" s="40"/>
    </row>
    <row r="75" spans="1:53" s="9" customFormat="1" ht="18" customHeight="1" x14ac:dyDescent="0.4">
      <c r="A75" s="75"/>
      <c r="B75" s="76"/>
      <c r="C75" s="27" t="s">
        <v>60</v>
      </c>
      <c r="D75" s="27"/>
      <c r="E75" s="27"/>
      <c r="F75" s="27"/>
      <c r="G75" s="27"/>
      <c r="H75" s="27"/>
      <c r="I75" s="27"/>
      <c r="J75" s="27"/>
      <c r="K75" s="27"/>
      <c r="L75" s="25"/>
      <c r="M75" s="26"/>
      <c r="N75" s="26"/>
      <c r="O75" s="27"/>
      <c r="P75" s="27"/>
      <c r="Q75" s="27"/>
      <c r="R75" s="27"/>
      <c r="S75" s="26"/>
      <c r="T75" s="26"/>
      <c r="U75" s="28"/>
      <c r="V75" s="112">
        <v>906</v>
      </c>
      <c r="W75" s="112"/>
      <c r="X75" s="112"/>
      <c r="Y75" s="33"/>
      <c r="Z75" s="110" t="s">
        <v>58</v>
      </c>
      <c r="AA75" s="111"/>
      <c r="AB75" s="118"/>
      <c r="AC75" s="112"/>
      <c r="AD75" s="112"/>
      <c r="AE75" s="119"/>
      <c r="AF75" s="28"/>
      <c r="AG75" s="112">
        <f t="shared" si="0"/>
        <v>0</v>
      </c>
      <c r="AH75" s="112"/>
      <c r="AI75" s="112"/>
      <c r="AJ75" s="112"/>
      <c r="AK75" s="47"/>
      <c r="AL75" s="118"/>
      <c r="AM75" s="112"/>
      <c r="AN75" s="112"/>
      <c r="AO75" s="119"/>
      <c r="AP75" s="28"/>
      <c r="AQ75" s="112">
        <f t="shared" si="1"/>
        <v>0</v>
      </c>
      <c r="AR75" s="112"/>
      <c r="AS75" s="112"/>
      <c r="AT75" s="112"/>
      <c r="AU75" s="47"/>
      <c r="AV75" s="28"/>
      <c r="AW75" s="27"/>
      <c r="AX75" s="27"/>
      <c r="AY75" s="27"/>
      <c r="AZ75" s="27"/>
      <c r="BA75" s="40"/>
    </row>
    <row r="76" spans="1:53" s="9" customFormat="1" ht="18" customHeight="1" x14ac:dyDescent="0.4">
      <c r="A76" s="75"/>
      <c r="B76" s="76"/>
      <c r="C76" s="27" t="s">
        <v>61</v>
      </c>
      <c r="D76" s="27"/>
      <c r="E76" s="27"/>
      <c r="F76" s="27"/>
      <c r="G76" s="27"/>
      <c r="H76" s="27"/>
      <c r="I76" s="27"/>
      <c r="J76" s="27"/>
      <c r="K76" s="27"/>
      <c r="L76" s="25"/>
      <c r="M76" s="26"/>
      <c r="N76" s="26"/>
      <c r="O76" s="27"/>
      <c r="P76" s="27"/>
      <c r="Q76" s="27"/>
      <c r="R76" s="27"/>
      <c r="S76" s="26"/>
      <c r="T76" s="26"/>
      <c r="U76" s="28"/>
      <c r="V76" s="112">
        <v>180</v>
      </c>
      <c r="W76" s="112"/>
      <c r="X76" s="112"/>
      <c r="Y76" s="33"/>
      <c r="Z76" s="110" t="s">
        <v>58</v>
      </c>
      <c r="AA76" s="111"/>
      <c r="AB76" s="118"/>
      <c r="AC76" s="112"/>
      <c r="AD76" s="112"/>
      <c r="AE76" s="119"/>
      <c r="AF76" s="28"/>
      <c r="AG76" s="112">
        <f>V76*AB76</f>
        <v>0</v>
      </c>
      <c r="AH76" s="112"/>
      <c r="AI76" s="112"/>
      <c r="AJ76" s="112"/>
      <c r="AK76" s="47"/>
      <c r="AL76" s="118"/>
      <c r="AM76" s="112"/>
      <c r="AN76" s="112"/>
      <c r="AO76" s="119"/>
      <c r="AP76" s="28"/>
      <c r="AQ76" s="112">
        <f t="shared" si="1"/>
        <v>0</v>
      </c>
      <c r="AR76" s="112"/>
      <c r="AS76" s="112"/>
      <c r="AT76" s="112"/>
      <c r="AU76" s="47"/>
      <c r="AV76" s="28"/>
      <c r="AW76" s="27"/>
      <c r="AX76" s="27"/>
      <c r="AY76" s="27"/>
      <c r="AZ76" s="27"/>
      <c r="BA76" s="40"/>
    </row>
    <row r="77" spans="1:53" s="9" customFormat="1" ht="18" customHeight="1" x14ac:dyDescent="0.4">
      <c r="A77" s="75"/>
      <c r="B77" s="76"/>
      <c r="C77" s="27" t="s">
        <v>62</v>
      </c>
      <c r="D77" s="27"/>
      <c r="E77" s="27"/>
      <c r="F77" s="27"/>
      <c r="G77" s="27"/>
      <c r="H77" s="27"/>
      <c r="I77" s="27"/>
      <c r="J77" s="27"/>
      <c r="K77" s="27"/>
      <c r="L77" s="25"/>
      <c r="M77" s="26"/>
      <c r="N77" s="26"/>
      <c r="O77" s="27"/>
      <c r="P77" s="27"/>
      <c r="Q77" s="27"/>
      <c r="R77" s="27"/>
      <c r="S77" s="26"/>
      <c r="T77" s="26"/>
      <c r="U77" s="28"/>
      <c r="V77" s="112">
        <v>374</v>
      </c>
      <c r="W77" s="112"/>
      <c r="X77" s="112"/>
      <c r="Y77" s="33"/>
      <c r="Z77" s="110" t="s">
        <v>58</v>
      </c>
      <c r="AA77" s="111"/>
      <c r="AB77" s="118"/>
      <c r="AC77" s="112"/>
      <c r="AD77" s="112"/>
      <c r="AE77" s="119"/>
      <c r="AF77" s="28"/>
      <c r="AG77" s="112">
        <f t="shared" ref="AG77:AG81" si="2">V77*AB77</f>
        <v>0</v>
      </c>
      <c r="AH77" s="112"/>
      <c r="AI77" s="112"/>
      <c r="AJ77" s="112"/>
      <c r="AK77" s="47"/>
      <c r="AL77" s="118"/>
      <c r="AM77" s="112"/>
      <c r="AN77" s="112"/>
      <c r="AO77" s="119"/>
      <c r="AP77" s="28"/>
      <c r="AQ77" s="112">
        <f t="shared" si="1"/>
        <v>0</v>
      </c>
      <c r="AR77" s="112"/>
      <c r="AS77" s="112"/>
      <c r="AT77" s="112"/>
      <c r="AU77" s="47"/>
      <c r="AV77" s="28"/>
      <c r="AW77" s="27"/>
      <c r="AX77" s="27"/>
      <c r="AY77" s="27"/>
      <c r="AZ77" s="27"/>
      <c r="BA77" s="40"/>
    </row>
    <row r="78" spans="1:53" s="9" customFormat="1" ht="18" customHeight="1" x14ac:dyDescent="0.4">
      <c r="A78" s="75"/>
      <c r="B78" s="76"/>
      <c r="C78" s="27" t="s">
        <v>63</v>
      </c>
      <c r="D78" s="27"/>
      <c r="E78" s="27"/>
      <c r="F78" s="27"/>
      <c r="G78" s="27"/>
      <c r="H78" s="27"/>
      <c r="I78" s="27"/>
      <c r="J78" s="27"/>
      <c r="K78" s="27"/>
      <c r="L78" s="25"/>
      <c r="M78" s="26"/>
      <c r="N78" s="26"/>
      <c r="O78" s="27"/>
      <c r="P78" s="27"/>
      <c r="Q78" s="27"/>
      <c r="R78" s="27"/>
      <c r="S78" s="26"/>
      <c r="T78" s="26"/>
      <c r="U78" s="28"/>
      <c r="V78" s="112">
        <v>11</v>
      </c>
      <c r="W78" s="112"/>
      <c r="X78" s="112"/>
      <c r="Y78" s="33"/>
      <c r="Z78" s="110" t="s">
        <v>58</v>
      </c>
      <c r="AA78" s="111"/>
      <c r="AB78" s="118"/>
      <c r="AC78" s="112"/>
      <c r="AD78" s="112"/>
      <c r="AE78" s="119"/>
      <c r="AF78" s="28"/>
      <c r="AG78" s="112">
        <f t="shared" si="2"/>
        <v>0</v>
      </c>
      <c r="AH78" s="112"/>
      <c r="AI78" s="112"/>
      <c r="AJ78" s="112"/>
      <c r="AK78" s="47"/>
      <c r="AL78" s="118"/>
      <c r="AM78" s="112"/>
      <c r="AN78" s="112"/>
      <c r="AO78" s="119"/>
      <c r="AP78" s="28"/>
      <c r="AQ78" s="112">
        <f>V78*AL78</f>
        <v>0</v>
      </c>
      <c r="AR78" s="112"/>
      <c r="AS78" s="112"/>
      <c r="AT78" s="112"/>
      <c r="AU78" s="47"/>
      <c r="AV78" s="28"/>
      <c r="AW78" s="27"/>
      <c r="AX78" s="27"/>
      <c r="AY78" s="27"/>
      <c r="AZ78" s="27"/>
      <c r="BA78" s="40"/>
    </row>
    <row r="79" spans="1:53" s="9" customFormat="1" ht="18" customHeight="1" x14ac:dyDescent="0.4">
      <c r="A79" s="75"/>
      <c r="B79" s="76"/>
      <c r="C79" s="27" t="s">
        <v>64</v>
      </c>
      <c r="D79" s="27"/>
      <c r="E79" s="27"/>
      <c r="F79" s="27"/>
      <c r="G79" s="27"/>
      <c r="H79" s="27"/>
      <c r="I79" s="27"/>
      <c r="J79" s="27"/>
      <c r="K79" s="27"/>
      <c r="L79" s="25"/>
      <c r="M79" s="26"/>
      <c r="N79" s="26"/>
      <c r="O79" s="27"/>
      <c r="P79" s="27"/>
      <c r="Q79" s="27"/>
      <c r="R79" s="27"/>
      <c r="S79" s="26"/>
      <c r="T79" s="26"/>
      <c r="U79" s="28"/>
      <c r="V79" s="112">
        <v>26</v>
      </c>
      <c r="W79" s="112"/>
      <c r="X79" s="112"/>
      <c r="Y79" s="33"/>
      <c r="Z79" s="110" t="s">
        <v>58</v>
      </c>
      <c r="AA79" s="111"/>
      <c r="AB79" s="118"/>
      <c r="AC79" s="112"/>
      <c r="AD79" s="112"/>
      <c r="AE79" s="119"/>
      <c r="AF79" s="28"/>
      <c r="AG79" s="112">
        <f t="shared" si="2"/>
        <v>0</v>
      </c>
      <c r="AH79" s="112"/>
      <c r="AI79" s="112"/>
      <c r="AJ79" s="112"/>
      <c r="AK79" s="47"/>
      <c r="AL79" s="118"/>
      <c r="AM79" s="112"/>
      <c r="AN79" s="112"/>
      <c r="AO79" s="119"/>
      <c r="AP79" s="28"/>
      <c r="AQ79" s="112">
        <f>V79*AL79</f>
        <v>0</v>
      </c>
      <c r="AR79" s="112"/>
      <c r="AS79" s="112"/>
      <c r="AT79" s="112"/>
      <c r="AU79" s="47"/>
      <c r="AV79" s="28"/>
      <c r="AW79" s="27"/>
      <c r="AX79" s="27"/>
      <c r="AY79" s="27"/>
      <c r="AZ79" s="27"/>
      <c r="BA79" s="40"/>
    </row>
    <row r="80" spans="1:53" s="9" customFormat="1" ht="18" customHeight="1" x14ac:dyDescent="0.4">
      <c r="A80" s="75"/>
      <c r="B80" s="76"/>
      <c r="C80" s="27" t="s">
        <v>65</v>
      </c>
      <c r="D80" s="27"/>
      <c r="E80" s="27"/>
      <c r="F80" s="27"/>
      <c r="G80" s="27"/>
      <c r="H80" s="27"/>
      <c r="I80" s="27"/>
      <c r="J80" s="27"/>
      <c r="K80" s="27"/>
      <c r="L80" s="25"/>
      <c r="M80" s="26"/>
      <c r="N80" s="26"/>
      <c r="O80" s="27"/>
      <c r="P80" s="27"/>
      <c r="Q80" s="27"/>
      <c r="R80" s="27"/>
      <c r="S80" s="26"/>
      <c r="T80" s="26"/>
      <c r="U80" s="28"/>
      <c r="V80" s="112">
        <v>1</v>
      </c>
      <c r="W80" s="112"/>
      <c r="X80" s="112"/>
      <c r="Y80" s="33"/>
      <c r="Z80" s="110" t="s">
        <v>58</v>
      </c>
      <c r="AA80" s="111"/>
      <c r="AB80" s="118"/>
      <c r="AC80" s="112"/>
      <c r="AD80" s="112"/>
      <c r="AE80" s="119"/>
      <c r="AF80" s="28"/>
      <c r="AG80" s="112">
        <f t="shared" si="2"/>
        <v>0</v>
      </c>
      <c r="AH80" s="112"/>
      <c r="AI80" s="112"/>
      <c r="AJ80" s="112"/>
      <c r="AK80" s="47"/>
      <c r="AL80" s="118"/>
      <c r="AM80" s="112"/>
      <c r="AN80" s="112"/>
      <c r="AO80" s="119"/>
      <c r="AP80" s="28"/>
      <c r="AQ80" s="112">
        <f>V80*AL80</f>
        <v>0</v>
      </c>
      <c r="AR80" s="112"/>
      <c r="AS80" s="112"/>
      <c r="AT80" s="112"/>
      <c r="AU80" s="47"/>
      <c r="AV80" s="28"/>
      <c r="AW80" s="27"/>
      <c r="AX80" s="27"/>
      <c r="AY80" s="27"/>
      <c r="AZ80" s="27"/>
      <c r="BA80" s="40"/>
    </row>
    <row r="81" spans="1:53" s="9" customFormat="1" ht="18" customHeight="1" x14ac:dyDescent="0.4">
      <c r="A81" s="75"/>
      <c r="B81" s="76"/>
      <c r="C81" s="27" t="s">
        <v>66</v>
      </c>
      <c r="D81" s="27"/>
      <c r="E81" s="27"/>
      <c r="F81" s="27"/>
      <c r="G81" s="27"/>
      <c r="H81" s="27"/>
      <c r="I81" s="27"/>
      <c r="J81" s="27"/>
      <c r="K81" s="27"/>
      <c r="L81" s="72"/>
      <c r="M81" s="26"/>
      <c r="N81" s="26"/>
      <c r="O81" s="27"/>
      <c r="P81" s="27"/>
      <c r="Q81" s="27"/>
      <c r="R81" s="27"/>
      <c r="S81" s="26"/>
      <c r="T81" s="26"/>
      <c r="U81" s="28"/>
      <c r="V81" s="112">
        <v>1358</v>
      </c>
      <c r="W81" s="112"/>
      <c r="X81" s="112"/>
      <c r="Y81" s="33"/>
      <c r="Z81" s="110" t="s">
        <v>58</v>
      </c>
      <c r="AA81" s="111"/>
      <c r="AB81" s="118"/>
      <c r="AC81" s="112"/>
      <c r="AD81" s="112"/>
      <c r="AE81" s="119"/>
      <c r="AF81" s="28"/>
      <c r="AG81" s="112">
        <f t="shared" si="2"/>
        <v>0</v>
      </c>
      <c r="AH81" s="112"/>
      <c r="AI81" s="112"/>
      <c r="AJ81" s="112"/>
      <c r="AK81" s="47"/>
      <c r="AL81" s="118"/>
      <c r="AM81" s="112"/>
      <c r="AN81" s="112"/>
      <c r="AO81" s="119"/>
      <c r="AP81" s="28"/>
      <c r="AQ81" s="112">
        <f t="shared" ref="AQ81" si="3">V81*AL81</f>
        <v>0</v>
      </c>
      <c r="AR81" s="112"/>
      <c r="AS81" s="112"/>
      <c r="AT81" s="112"/>
      <c r="AU81" s="47"/>
      <c r="AV81" s="72"/>
      <c r="AW81" s="73"/>
      <c r="AX81" s="73"/>
      <c r="AY81" s="73"/>
      <c r="AZ81" s="73"/>
      <c r="BA81" s="77"/>
    </row>
    <row r="82" spans="1:53" s="9" customFormat="1" ht="18" customHeight="1" x14ac:dyDescent="0.4">
      <c r="A82" s="75"/>
      <c r="B82" s="76"/>
      <c r="C82" s="27" t="s">
        <v>67</v>
      </c>
      <c r="D82" s="27"/>
      <c r="E82" s="27"/>
      <c r="F82" s="27"/>
      <c r="G82" s="27"/>
      <c r="H82" s="27"/>
      <c r="I82" s="27"/>
      <c r="J82" s="27"/>
      <c r="K82" s="27"/>
      <c r="L82" s="72"/>
      <c r="M82" s="26"/>
      <c r="N82" s="26"/>
      <c r="O82" s="27"/>
      <c r="P82" s="27"/>
      <c r="Q82" s="27"/>
      <c r="R82" s="27"/>
      <c r="S82" s="26"/>
      <c r="T82" s="26"/>
      <c r="U82" s="28"/>
      <c r="V82" s="112">
        <v>6</v>
      </c>
      <c r="W82" s="112"/>
      <c r="X82" s="112"/>
      <c r="Y82" s="33"/>
      <c r="Z82" s="110" t="s">
        <v>58</v>
      </c>
      <c r="AA82" s="111"/>
      <c r="AB82" s="118"/>
      <c r="AC82" s="112"/>
      <c r="AD82" s="112"/>
      <c r="AE82" s="119"/>
      <c r="AF82" s="28"/>
      <c r="AG82" s="112">
        <f t="shared" si="0"/>
        <v>0</v>
      </c>
      <c r="AH82" s="112"/>
      <c r="AI82" s="112"/>
      <c r="AJ82" s="112"/>
      <c r="AK82" s="47"/>
      <c r="AL82" s="118"/>
      <c r="AM82" s="112"/>
      <c r="AN82" s="112"/>
      <c r="AO82" s="119"/>
      <c r="AP82" s="28"/>
      <c r="AQ82" s="112">
        <f t="shared" si="1"/>
        <v>0</v>
      </c>
      <c r="AR82" s="112"/>
      <c r="AS82" s="112"/>
      <c r="AT82" s="112"/>
      <c r="AU82" s="47"/>
      <c r="AV82" s="72"/>
      <c r="AW82" s="73"/>
      <c r="AX82" s="73"/>
      <c r="AY82" s="73"/>
      <c r="AZ82" s="73"/>
      <c r="BA82" s="77"/>
    </row>
    <row r="83" spans="1:53" s="9" customFormat="1" ht="18" customHeight="1" x14ac:dyDescent="0.4">
      <c r="A83" s="75"/>
      <c r="B83" s="76"/>
      <c r="C83" s="27" t="s">
        <v>66</v>
      </c>
      <c r="D83" s="27"/>
      <c r="E83" s="27"/>
      <c r="F83" s="27"/>
      <c r="G83" s="27"/>
      <c r="H83" s="27"/>
      <c r="I83" s="27"/>
      <c r="J83" s="27"/>
      <c r="K83" s="27"/>
      <c r="L83" s="25" t="s">
        <v>68</v>
      </c>
      <c r="M83" s="26"/>
      <c r="N83" s="26"/>
      <c r="O83" s="27"/>
      <c r="P83" s="27"/>
      <c r="Q83" s="27"/>
      <c r="R83" s="27"/>
      <c r="S83" s="26"/>
      <c r="T83" s="26"/>
      <c r="U83" s="28"/>
      <c r="V83" s="112">
        <v>307</v>
      </c>
      <c r="W83" s="112"/>
      <c r="X83" s="112"/>
      <c r="Y83" s="33"/>
      <c r="Z83" s="110" t="s">
        <v>58</v>
      </c>
      <c r="AA83" s="111"/>
      <c r="AB83" s="118"/>
      <c r="AC83" s="112"/>
      <c r="AD83" s="112"/>
      <c r="AE83" s="119"/>
      <c r="AF83" s="28"/>
      <c r="AG83" s="112">
        <f>V83*AB83</f>
        <v>0</v>
      </c>
      <c r="AH83" s="112"/>
      <c r="AI83" s="112"/>
      <c r="AJ83" s="112"/>
      <c r="AK83" s="47"/>
      <c r="AL83" s="118"/>
      <c r="AM83" s="112"/>
      <c r="AN83" s="112"/>
      <c r="AO83" s="119"/>
      <c r="AP83" s="28"/>
      <c r="AQ83" s="112">
        <f>V83*AL83</f>
        <v>0</v>
      </c>
      <c r="AR83" s="112"/>
      <c r="AS83" s="112"/>
      <c r="AT83" s="112"/>
      <c r="AU83" s="47"/>
      <c r="AV83" s="25"/>
      <c r="AW83" s="26"/>
      <c r="AX83" s="26"/>
      <c r="AY83" s="26"/>
      <c r="AZ83" s="26"/>
      <c r="BA83" s="78"/>
    </row>
    <row r="84" spans="1:53" s="9" customFormat="1" ht="18" customHeight="1" x14ac:dyDescent="0.4">
      <c r="A84" s="75"/>
      <c r="B84" s="76"/>
      <c r="C84" s="27" t="s">
        <v>69</v>
      </c>
      <c r="D84" s="27"/>
      <c r="E84" s="27"/>
      <c r="F84" s="27"/>
      <c r="G84" s="27"/>
      <c r="H84" s="27"/>
      <c r="I84" s="27"/>
      <c r="J84" s="27"/>
      <c r="K84" s="27"/>
      <c r="L84" s="25" t="s">
        <v>68</v>
      </c>
      <c r="M84" s="26"/>
      <c r="N84" s="26"/>
      <c r="O84" s="27"/>
      <c r="P84" s="27"/>
      <c r="Q84" s="27"/>
      <c r="R84" s="27"/>
      <c r="S84" s="26"/>
      <c r="T84" s="26"/>
      <c r="U84" s="28"/>
      <c r="V84" s="112">
        <v>121</v>
      </c>
      <c r="W84" s="112"/>
      <c r="X84" s="112"/>
      <c r="Y84" s="33"/>
      <c r="Z84" s="110" t="s">
        <v>58</v>
      </c>
      <c r="AA84" s="111"/>
      <c r="AB84" s="118"/>
      <c r="AC84" s="112"/>
      <c r="AD84" s="112"/>
      <c r="AE84" s="119"/>
      <c r="AF84" s="28"/>
      <c r="AG84" s="112">
        <f>V84*AB84</f>
        <v>0</v>
      </c>
      <c r="AH84" s="112"/>
      <c r="AI84" s="112"/>
      <c r="AJ84" s="112"/>
      <c r="AK84" s="47"/>
      <c r="AL84" s="118"/>
      <c r="AM84" s="112"/>
      <c r="AN84" s="112"/>
      <c r="AO84" s="119"/>
      <c r="AP84" s="28"/>
      <c r="AQ84" s="112">
        <f>V84*AL84</f>
        <v>0</v>
      </c>
      <c r="AR84" s="112"/>
      <c r="AS84" s="112"/>
      <c r="AT84" s="112"/>
      <c r="AU84" s="47"/>
      <c r="AV84" s="25"/>
      <c r="AW84" s="26"/>
      <c r="AX84" s="26"/>
      <c r="AY84" s="26"/>
      <c r="AZ84" s="26"/>
      <c r="BA84" s="78"/>
    </row>
    <row r="85" spans="1:53" s="9" customFormat="1" ht="18" customHeight="1" x14ac:dyDescent="0.4">
      <c r="A85" s="75"/>
      <c r="B85" s="76"/>
      <c r="C85" s="27" t="s">
        <v>70</v>
      </c>
      <c r="D85" s="27"/>
      <c r="E85" s="27"/>
      <c r="F85" s="27"/>
      <c r="G85" s="27"/>
      <c r="H85" s="27"/>
      <c r="I85" s="27"/>
      <c r="J85" s="27"/>
      <c r="K85" s="27"/>
      <c r="L85" s="25"/>
      <c r="M85" s="26"/>
      <c r="N85" s="26"/>
      <c r="O85" s="27"/>
      <c r="P85" s="27"/>
      <c r="Q85" s="27"/>
      <c r="R85" s="27"/>
      <c r="S85" s="26"/>
      <c r="T85" s="26"/>
      <c r="U85" s="28"/>
      <c r="V85" s="112">
        <v>2</v>
      </c>
      <c r="W85" s="112"/>
      <c r="X85" s="112"/>
      <c r="Y85" s="33"/>
      <c r="Z85" s="110" t="s">
        <v>58</v>
      </c>
      <c r="AA85" s="111"/>
      <c r="AB85" s="118"/>
      <c r="AC85" s="112"/>
      <c r="AD85" s="112"/>
      <c r="AE85" s="119"/>
      <c r="AF85" s="28"/>
      <c r="AG85" s="112">
        <f t="shared" si="0"/>
        <v>0</v>
      </c>
      <c r="AH85" s="112"/>
      <c r="AI85" s="112"/>
      <c r="AJ85" s="112"/>
      <c r="AK85" s="47"/>
      <c r="AL85" s="118"/>
      <c r="AM85" s="112"/>
      <c r="AN85" s="112"/>
      <c r="AO85" s="119"/>
      <c r="AP85" s="28"/>
      <c r="AQ85" s="112">
        <f t="shared" si="1"/>
        <v>0</v>
      </c>
      <c r="AR85" s="112"/>
      <c r="AS85" s="112"/>
      <c r="AT85" s="112"/>
      <c r="AU85" s="47"/>
      <c r="AV85" s="28"/>
      <c r="AW85" s="27"/>
      <c r="AX85" s="27"/>
      <c r="AY85" s="27"/>
      <c r="AZ85" s="27"/>
      <c r="BA85" s="40"/>
    </row>
    <row r="86" spans="1:53" s="9" customFormat="1" ht="18" customHeight="1" x14ac:dyDescent="0.4">
      <c r="A86" s="75"/>
      <c r="B86" s="76"/>
      <c r="C86" s="27" t="s">
        <v>71</v>
      </c>
      <c r="D86" s="27"/>
      <c r="E86" s="27"/>
      <c r="F86" s="27"/>
      <c r="G86" s="27"/>
      <c r="H86" s="27"/>
      <c r="I86" s="27"/>
      <c r="J86" s="27"/>
      <c r="K86" s="27"/>
      <c r="L86" s="25"/>
      <c r="M86" s="26"/>
      <c r="N86" s="26"/>
      <c r="O86" s="27"/>
      <c r="P86" s="27"/>
      <c r="Q86" s="27"/>
      <c r="R86" s="27"/>
      <c r="S86" s="26"/>
      <c r="T86" s="26"/>
      <c r="U86" s="28"/>
      <c r="V86" s="112">
        <v>12</v>
      </c>
      <c r="W86" s="112"/>
      <c r="X86" s="112"/>
      <c r="Y86" s="33"/>
      <c r="Z86" s="110" t="s">
        <v>58</v>
      </c>
      <c r="AA86" s="111"/>
      <c r="AB86" s="118"/>
      <c r="AC86" s="112"/>
      <c r="AD86" s="112"/>
      <c r="AE86" s="119"/>
      <c r="AF86" s="28"/>
      <c r="AG86" s="112">
        <f t="shared" si="0"/>
        <v>0</v>
      </c>
      <c r="AH86" s="112"/>
      <c r="AI86" s="112"/>
      <c r="AJ86" s="112"/>
      <c r="AK86" s="47"/>
      <c r="AL86" s="118"/>
      <c r="AM86" s="112"/>
      <c r="AN86" s="112"/>
      <c r="AO86" s="119"/>
      <c r="AP86" s="28"/>
      <c r="AQ86" s="112">
        <f t="shared" si="1"/>
        <v>0</v>
      </c>
      <c r="AR86" s="112"/>
      <c r="AS86" s="112"/>
      <c r="AT86" s="112"/>
      <c r="AU86" s="47"/>
      <c r="AV86" s="72"/>
      <c r="AW86" s="73"/>
      <c r="AX86" s="73"/>
      <c r="AY86" s="73"/>
      <c r="AZ86" s="73"/>
      <c r="BA86" s="77"/>
    </row>
    <row r="87" spans="1:53" s="9" customFormat="1" ht="18" customHeight="1" x14ac:dyDescent="0.4">
      <c r="A87" s="75"/>
      <c r="B87" s="76"/>
      <c r="C87" s="27" t="s">
        <v>72</v>
      </c>
      <c r="D87" s="27"/>
      <c r="E87" s="27"/>
      <c r="F87" s="27"/>
      <c r="G87" s="27"/>
      <c r="H87" s="27"/>
      <c r="I87" s="27"/>
      <c r="J87" s="27"/>
      <c r="K87" s="27"/>
      <c r="L87" s="25"/>
      <c r="M87" s="26"/>
      <c r="N87" s="26"/>
      <c r="O87" s="27"/>
      <c r="P87" s="27"/>
      <c r="Q87" s="27"/>
      <c r="R87" s="27"/>
      <c r="S87" s="26"/>
      <c r="T87" s="26"/>
      <c r="U87" s="28"/>
      <c r="V87" s="112">
        <v>139</v>
      </c>
      <c r="W87" s="112"/>
      <c r="X87" s="112"/>
      <c r="Y87" s="33"/>
      <c r="Z87" s="110" t="s">
        <v>58</v>
      </c>
      <c r="AA87" s="111"/>
      <c r="AB87" s="118"/>
      <c r="AC87" s="112"/>
      <c r="AD87" s="112"/>
      <c r="AE87" s="119"/>
      <c r="AF87" s="28"/>
      <c r="AG87" s="112">
        <f t="shared" si="0"/>
        <v>0</v>
      </c>
      <c r="AH87" s="112"/>
      <c r="AI87" s="112"/>
      <c r="AJ87" s="112"/>
      <c r="AK87" s="47"/>
      <c r="AL87" s="118"/>
      <c r="AM87" s="112"/>
      <c r="AN87" s="112"/>
      <c r="AO87" s="119"/>
      <c r="AP87" s="28"/>
      <c r="AQ87" s="112">
        <f t="shared" si="1"/>
        <v>0</v>
      </c>
      <c r="AR87" s="112"/>
      <c r="AS87" s="112"/>
      <c r="AT87" s="112"/>
      <c r="AU87" s="47"/>
      <c r="AV87" s="28"/>
      <c r="AW87" s="27"/>
      <c r="AX87" s="27"/>
      <c r="AY87" s="27"/>
      <c r="AZ87" s="27"/>
      <c r="BA87" s="40"/>
    </row>
    <row r="88" spans="1:53" s="9" customFormat="1" ht="18" customHeight="1" x14ac:dyDescent="0.4">
      <c r="A88" s="75"/>
      <c r="B88" s="76"/>
      <c r="C88" s="27" t="s">
        <v>73</v>
      </c>
      <c r="D88" s="27"/>
      <c r="E88" s="27"/>
      <c r="F88" s="27"/>
      <c r="G88" s="27"/>
      <c r="H88" s="27"/>
      <c r="I88" s="27"/>
      <c r="J88" s="27"/>
      <c r="K88" s="27"/>
      <c r="L88" s="25"/>
      <c r="M88" s="26"/>
      <c r="N88" s="26"/>
      <c r="O88" s="27"/>
      <c r="P88" s="27"/>
      <c r="Q88" s="27"/>
      <c r="R88" s="27"/>
      <c r="S88" s="26"/>
      <c r="T88" s="26"/>
      <c r="U88" s="28"/>
      <c r="V88" s="112">
        <v>111</v>
      </c>
      <c r="W88" s="112"/>
      <c r="X88" s="112"/>
      <c r="Y88" s="33"/>
      <c r="Z88" s="110" t="s">
        <v>58</v>
      </c>
      <c r="AA88" s="111"/>
      <c r="AB88" s="118"/>
      <c r="AC88" s="112"/>
      <c r="AD88" s="112"/>
      <c r="AE88" s="119"/>
      <c r="AF88" s="28"/>
      <c r="AG88" s="112">
        <f t="shared" si="0"/>
        <v>0</v>
      </c>
      <c r="AH88" s="112"/>
      <c r="AI88" s="112"/>
      <c r="AJ88" s="112"/>
      <c r="AK88" s="47"/>
      <c r="AL88" s="118"/>
      <c r="AM88" s="112"/>
      <c r="AN88" s="112"/>
      <c r="AO88" s="119"/>
      <c r="AP88" s="28"/>
      <c r="AQ88" s="112">
        <f t="shared" si="1"/>
        <v>0</v>
      </c>
      <c r="AR88" s="112"/>
      <c r="AS88" s="112"/>
      <c r="AT88" s="112"/>
      <c r="AU88" s="47"/>
      <c r="AV88" s="28"/>
      <c r="AW88" s="27"/>
      <c r="AX88" s="27"/>
      <c r="AY88" s="27"/>
      <c r="AZ88" s="27"/>
      <c r="BA88" s="40"/>
    </row>
    <row r="89" spans="1:53" s="9" customFormat="1" ht="18" customHeight="1" x14ac:dyDescent="0.4">
      <c r="A89" s="75"/>
      <c r="B89" s="76"/>
      <c r="C89" s="27" t="s">
        <v>74</v>
      </c>
      <c r="D89" s="27"/>
      <c r="E89" s="27"/>
      <c r="F89" s="27"/>
      <c r="G89" s="27"/>
      <c r="H89" s="27"/>
      <c r="I89" s="27"/>
      <c r="J89" s="27"/>
      <c r="K89" s="27"/>
      <c r="L89" s="25"/>
      <c r="M89" s="26"/>
      <c r="N89" s="26"/>
      <c r="O89" s="27"/>
      <c r="P89" s="27"/>
      <c r="Q89" s="27"/>
      <c r="R89" s="27"/>
      <c r="S89" s="26"/>
      <c r="T89" s="26"/>
      <c r="U89" s="28"/>
      <c r="V89" s="112">
        <v>2</v>
      </c>
      <c r="W89" s="112"/>
      <c r="X89" s="112"/>
      <c r="Y89" s="33"/>
      <c r="Z89" s="110" t="s">
        <v>58</v>
      </c>
      <c r="AA89" s="111"/>
      <c r="AB89" s="118"/>
      <c r="AC89" s="112"/>
      <c r="AD89" s="112"/>
      <c r="AE89" s="119"/>
      <c r="AF89" s="28"/>
      <c r="AG89" s="112">
        <f t="shared" si="0"/>
        <v>0</v>
      </c>
      <c r="AH89" s="112"/>
      <c r="AI89" s="112"/>
      <c r="AJ89" s="112"/>
      <c r="AK89" s="47"/>
      <c r="AL89" s="118"/>
      <c r="AM89" s="112"/>
      <c r="AN89" s="112"/>
      <c r="AO89" s="119"/>
      <c r="AP89" s="28"/>
      <c r="AQ89" s="112">
        <f>V89*AL89</f>
        <v>0</v>
      </c>
      <c r="AR89" s="112"/>
      <c r="AS89" s="112"/>
      <c r="AT89" s="112"/>
      <c r="AU89" s="47"/>
      <c r="AV89" s="28"/>
      <c r="AW89" s="27"/>
      <c r="AX89" s="27"/>
      <c r="AY89" s="27"/>
      <c r="AZ89" s="27"/>
      <c r="BA89" s="40"/>
    </row>
    <row r="90" spans="1:53" s="9" customFormat="1" ht="18" customHeight="1" x14ac:dyDescent="0.4">
      <c r="A90" s="75"/>
      <c r="B90" s="76"/>
      <c r="C90" s="27"/>
      <c r="D90" s="27"/>
      <c r="E90" s="27"/>
      <c r="F90" s="27"/>
      <c r="G90" s="27"/>
      <c r="H90" s="27"/>
      <c r="I90" s="27"/>
      <c r="J90" s="27"/>
      <c r="K90" s="27"/>
      <c r="L90" s="25"/>
      <c r="M90" s="26"/>
      <c r="N90" s="26"/>
      <c r="O90" s="27"/>
      <c r="P90" s="27"/>
      <c r="Q90" s="27"/>
      <c r="R90" s="27"/>
      <c r="S90" s="26"/>
      <c r="T90" s="26"/>
      <c r="U90" s="28"/>
      <c r="V90" s="26"/>
      <c r="W90" s="26"/>
      <c r="X90" s="26"/>
      <c r="Y90" s="33"/>
      <c r="Z90" s="79"/>
      <c r="AA90" s="80"/>
      <c r="AB90" s="25"/>
      <c r="AC90" s="26"/>
      <c r="AD90" s="26"/>
      <c r="AE90" s="33"/>
      <c r="AF90" s="28"/>
      <c r="AG90" s="27"/>
      <c r="AH90" s="27"/>
      <c r="AI90" s="27"/>
      <c r="AJ90" s="27"/>
      <c r="AK90" s="47"/>
      <c r="AL90" s="25"/>
      <c r="AM90" s="26"/>
      <c r="AN90" s="26"/>
      <c r="AO90" s="33"/>
      <c r="AP90" s="28"/>
      <c r="AQ90" s="27"/>
      <c r="AR90" s="27"/>
      <c r="AS90" s="27"/>
      <c r="AT90" s="27"/>
      <c r="AU90" s="47"/>
      <c r="AV90" s="28"/>
      <c r="AW90" s="27"/>
      <c r="AX90" s="27"/>
      <c r="AY90" s="27"/>
      <c r="AZ90" s="27"/>
      <c r="BA90" s="40"/>
    </row>
    <row r="91" spans="1:53" s="9" customFormat="1" ht="18" customHeight="1" x14ac:dyDescent="0.4">
      <c r="A91" s="75"/>
      <c r="B91" s="76"/>
      <c r="C91" s="27" t="s">
        <v>42</v>
      </c>
      <c r="D91" s="27"/>
      <c r="E91" s="27"/>
      <c r="F91" s="27"/>
      <c r="G91" s="27"/>
      <c r="H91" s="27"/>
      <c r="I91" s="27"/>
      <c r="J91" s="27"/>
      <c r="K91" s="27"/>
      <c r="L91" s="25"/>
      <c r="M91" s="26"/>
      <c r="N91" s="26"/>
      <c r="O91" s="27"/>
      <c r="P91" s="27"/>
      <c r="Q91" s="27"/>
      <c r="R91" s="27"/>
      <c r="S91" s="26"/>
      <c r="T91" s="26"/>
      <c r="U91" s="28"/>
      <c r="V91" s="26"/>
      <c r="W91" s="26"/>
      <c r="X91" s="26"/>
      <c r="Y91" s="33"/>
      <c r="Z91" s="79"/>
      <c r="AA91" s="80"/>
      <c r="AB91" s="25"/>
      <c r="AC91" s="26"/>
      <c r="AD91" s="26"/>
      <c r="AE91" s="33"/>
      <c r="AF91" s="28"/>
      <c r="AG91" s="112">
        <f>SUM(AG68:AJ89)</f>
        <v>0</v>
      </c>
      <c r="AH91" s="112"/>
      <c r="AI91" s="112"/>
      <c r="AJ91" s="112"/>
      <c r="AK91" s="47"/>
      <c r="AL91" s="25"/>
      <c r="AM91" s="26"/>
      <c r="AN91" s="26"/>
      <c r="AO91" s="33"/>
      <c r="AP91" s="28"/>
      <c r="AQ91" s="112">
        <f>SUM(AQ68:AT89)</f>
        <v>0</v>
      </c>
      <c r="AR91" s="112"/>
      <c r="AS91" s="112"/>
      <c r="AT91" s="112"/>
      <c r="AU91" s="47"/>
      <c r="AV91" s="28"/>
      <c r="AW91" s="27"/>
      <c r="AX91" s="27"/>
      <c r="AY91" s="27"/>
      <c r="AZ91" s="27"/>
      <c r="BA91" s="40"/>
    </row>
    <row r="92" spans="1:53" s="9" customFormat="1" ht="18" customHeight="1" x14ac:dyDescent="0.4">
      <c r="A92" s="75"/>
      <c r="B92" s="76"/>
      <c r="C92" s="27"/>
      <c r="D92" s="27"/>
      <c r="E92" s="27"/>
      <c r="F92" s="27"/>
      <c r="G92" s="27"/>
      <c r="H92" s="27"/>
      <c r="I92" s="27"/>
      <c r="J92" s="27"/>
      <c r="K92" s="27"/>
      <c r="L92" s="25"/>
      <c r="M92" s="26"/>
      <c r="N92" s="26"/>
      <c r="O92" s="27"/>
      <c r="P92" s="27"/>
      <c r="Q92" s="27"/>
      <c r="R92" s="27"/>
      <c r="S92" s="26"/>
      <c r="T92" s="26"/>
      <c r="U92" s="28"/>
      <c r="V92" s="26"/>
      <c r="W92" s="26"/>
      <c r="X92" s="26"/>
      <c r="Y92" s="33"/>
      <c r="Z92" s="79"/>
      <c r="AA92" s="80"/>
      <c r="AB92" s="25"/>
      <c r="AC92" s="26"/>
      <c r="AD92" s="26"/>
      <c r="AE92" s="33"/>
      <c r="AF92" s="28"/>
      <c r="AG92" s="27"/>
      <c r="AH92" s="27"/>
      <c r="AI92" s="27"/>
      <c r="AJ92" s="27"/>
      <c r="AK92" s="47"/>
      <c r="AL92" s="25"/>
      <c r="AM92" s="26"/>
      <c r="AN92" s="26"/>
      <c r="AO92" s="33"/>
      <c r="AP92" s="28"/>
      <c r="AQ92" s="27"/>
      <c r="AR92" s="27"/>
      <c r="AS92" s="27"/>
      <c r="AT92" s="27"/>
      <c r="AU92" s="47"/>
      <c r="AV92" s="28"/>
      <c r="AW92" s="27"/>
      <c r="AX92" s="27"/>
      <c r="AY92" s="27"/>
      <c r="AZ92" s="27"/>
      <c r="BA92" s="40"/>
    </row>
    <row r="93" spans="1:53" s="9" customFormat="1" ht="18" customHeight="1" x14ac:dyDescent="0.4">
      <c r="A93" s="81" t="s">
        <v>75</v>
      </c>
      <c r="B93" s="82" t="s">
        <v>76</v>
      </c>
      <c r="C93" s="27"/>
      <c r="D93" s="27"/>
      <c r="E93" s="27"/>
      <c r="F93" s="27"/>
      <c r="G93" s="27"/>
      <c r="H93" s="27"/>
      <c r="I93" s="27"/>
      <c r="J93" s="27"/>
      <c r="K93" s="27"/>
      <c r="L93" s="25"/>
      <c r="M93" s="26"/>
      <c r="N93" s="26"/>
      <c r="O93" s="27"/>
      <c r="P93" s="27"/>
      <c r="Q93" s="27"/>
      <c r="R93" s="27"/>
      <c r="S93" s="26"/>
      <c r="T93" s="26"/>
      <c r="U93" s="28"/>
      <c r="V93" s="26"/>
      <c r="W93" s="26"/>
      <c r="X93" s="26"/>
      <c r="Y93" s="33"/>
      <c r="Z93" s="79"/>
      <c r="AA93" s="80"/>
      <c r="AB93" s="25"/>
      <c r="AC93" s="26"/>
      <c r="AD93" s="26"/>
      <c r="AE93" s="33"/>
      <c r="AF93" s="28"/>
      <c r="AG93" s="27"/>
      <c r="AH93" s="27"/>
      <c r="AI93" s="27"/>
      <c r="AJ93" s="27"/>
      <c r="AK93" s="47"/>
      <c r="AL93" s="25"/>
      <c r="AM93" s="26"/>
      <c r="AN93" s="26"/>
      <c r="AO93" s="33"/>
      <c r="AP93" s="28"/>
      <c r="AQ93" s="27"/>
      <c r="AR93" s="27"/>
      <c r="AS93" s="27"/>
      <c r="AT93" s="27"/>
      <c r="AU93" s="47"/>
      <c r="AV93" s="28"/>
      <c r="AW93" s="27"/>
      <c r="AX93" s="27"/>
      <c r="AY93" s="27"/>
      <c r="AZ93" s="27"/>
      <c r="BA93" s="40"/>
    </row>
    <row r="94" spans="1:53" s="9" customFormat="1" ht="18" customHeight="1" x14ac:dyDescent="0.4">
      <c r="A94" s="75"/>
      <c r="B94" s="76"/>
      <c r="C94" s="27" t="s">
        <v>77</v>
      </c>
      <c r="D94" s="27"/>
      <c r="E94" s="27"/>
      <c r="F94" s="27"/>
      <c r="G94" s="27"/>
      <c r="H94" s="27"/>
      <c r="I94" s="27"/>
      <c r="J94" s="27"/>
      <c r="K94" s="27"/>
      <c r="L94" s="25"/>
      <c r="M94" s="26"/>
      <c r="N94" s="26"/>
      <c r="O94" s="27"/>
      <c r="P94" s="27"/>
      <c r="Q94" s="27"/>
      <c r="R94" s="27"/>
      <c r="S94" s="26"/>
      <c r="T94" s="26"/>
      <c r="U94" s="28"/>
      <c r="V94" s="112">
        <v>21</v>
      </c>
      <c r="W94" s="112"/>
      <c r="X94" s="112"/>
      <c r="Y94" s="33"/>
      <c r="Z94" s="110" t="s">
        <v>52</v>
      </c>
      <c r="AA94" s="111"/>
      <c r="AB94" s="118"/>
      <c r="AC94" s="112"/>
      <c r="AD94" s="112"/>
      <c r="AE94" s="119"/>
      <c r="AF94" s="28"/>
      <c r="AG94" s="112">
        <f>V94*AB94</f>
        <v>0</v>
      </c>
      <c r="AH94" s="112"/>
      <c r="AI94" s="112"/>
      <c r="AJ94" s="112"/>
      <c r="AK94" s="47"/>
      <c r="AL94" s="118"/>
      <c r="AM94" s="112"/>
      <c r="AN94" s="112"/>
      <c r="AO94" s="119"/>
      <c r="AP94" s="28"/>
      <c r="AQ94" s="112">
        <f>V94*AL94</f>
        <v>0</v>
      </c>
      <c r="AR94" s="112"/>
      <c r="AS94" s="112"/>
      <c r="AT94" s="112"/>
      <c r="AU94" s="47"/>
      <c r="AV94" s="28"/>
      <c r="AW94" s="27"/>
      <c r="AX94" s="27"/>
      <c r="AY94" s="27"/>
      <c r="AZ94" s="27"/>
      <c r="BA94" s="40"/>
    </row>
    <row r="95" spans="1:53" s="9" customFormat="1" ht="18" customHeight="1" x14ac:dyDescent="0.4">
      <c r="A95" s="75"/>
      <c r="B95" s="76"/>
      <c r="C95" s="27" t="s">
        <v>72</v>
      </c>
      <c r="D95" s="27"/>
      <c r="E95" s="27"/>
      <c r="F95" s="27"/>
      <c r="G95" s="27"/>
      <c r="H95" s="27"/>
      <c r="I95" s="27"/>
      <c r="J95" s="27"/>
      <c r="K95" s="27"/>
      <c r="L95" s="25"/>
      <c r="M95" s="26"/>
      <c r="N95" s="26"/>
      <c r="O95" s="27"/>
      <c r="P95" s="27"/>
      <c r="Q95" s="27"/>
      <c r="R95" s="27"/>
      <c r="S95" s="26"/>
      <c r="T95" s="26"/>
      <c r="U95" s="28"/>
      <c r="V95" s="112">
        <v>9</v>
      </c>
      <c r="W95" s="112"/>
      <c r="X95" s="112"/>
      <c r="Y95" s="33"/>
      <c r="Z95" s="110" t="s">
        <v>52</v>
      </c>
      <c r="AA95" s="111"/>
      <c r="AB95" s="118"/>
      <c r="AC95" s="112"/>
      <c r="AD95" s="112"/>
      <c r="AE95" s="119"/>
      <c r="AF95" s="28"/>
      <c r="AG95" s="112">
        <f>V95*AB95</f>
        <v>0</v>
      </c>
      <c r="AH95" s="112"/>
      <c r="AI95" s="112"/>
      <c r="AJ95" s="112"/>
      <c r="AK95" s="47"/>
      <c r="AL95" s="118"/>
      <c r="AM95" s="112"/>
      <c r="AN95" s="112"/>
      <c r="AO95" s="119"/>
      <c r="AP95" s="28"/>
      <c r="AQ95" s="112">
        <f>V95*AL95</f>
        <v>0</v>
      </c>
      <c r="AR95" s="112"/>
      <c r="AS95" s="112"/>
      <c r="AT95" s="112"/>
      <c r="AU95" s="47"/>
      <c r="AV95" s="28"/>
      <c r="AW95" s="27"/>
      <c r="AX95" s="27"/>
      <c r="AY95" s="27"/>
      <c r="AZ95" s="27"/>
      <c r="BA95" s="40"/>
    </row>
    <row r="96" spans="1:53" s="9" customFormat="1" ht="18" customHeight="1" x14ac:dyDescent="0.4">
      <c r="A96" s="75"/>
      <c r="B96" s="76"/>
      <c r="C96" s="27"/>
      <c r="D96" s="27"/>
      <c r="E96" s="27"/>
      <c r="F96" s="27"/>
      <c r="G96" s="27"/>
      <c r="H96" s="27"/>
      <c r="I96" s="27"/>
      <c r="J96" s="27"/>
      <c r="K96" s="27"/>
      <c r="L96" s="25"/>
      <c r="M96" s="26"/>
      <c r="N96" s="26"/>
      <c r="O96" s="27"/>
      <c r="P96" s="27"/>
      <c r="Q96" s="27"/>
      <c r="R96" s="27"/>
      <c r="S96" s="26"/>
      <c r="T96" s="26"/>
      <c r="U96" s="28"/>
      <c r="V96" s="26"/>
      <c r="W96" s="26"/>
      <c r="X96" s="26"/>
      <c r="Y96" s="33"/>
      <c r="Z96" s="79"/>
      <c r="AA96" s="80"/>
      <c r="AB96" s="25"/>
      <c r="AC96" s="26"/>
      <c r="AD96" s="26"/>
      <c r="AE96" s="33"/>
      <c r="AF96" s="28"/>
      <c r="AG96" s="27"/>
      <c r="AH96" s="27"/>
      <c r="AI96" s="27"/>
      <c r="AJ96" s="27"/>
      <c r="AK96" s="47"/>
      <c r="AL96" s="25"/>
      <c r="AM96" s="26"/>
      <c r="AN96" s="26"/>
      <c r="AO96" s="33"/>
      <c r="AP96" s="28"/>
      <c r="AQ96" s="27"/>
      <c r="AR96" s="27"/>
      <c r="AS96" s="27"/>
      <c r="AT96" s="27"/>
      <c r="AU96" s="47"/>
      <c r="AV96" s="28"/>
      <c r="AW96" s="27"/>
      <c r="AX96" s="27"/>
      <c r="AY96" s="27"/>
      <c r="AZ96" s="27"/>
      <c r="BA96" s="40"/>
    </row>
    <row r="97" spans="1:53" s="9" customFormat="1" ht="18" customHeight="1" thickBot="1" x14ac:dyDescent="0.45">
      <c r="A97" s="83"/>
      <c r="B97" s="84"/>
      <c r="C97" s="84" t="s">
        <v>42</v>
      </c>
      <c r="D97" s="84"/>
      <c r="E97" s="84"/>
      <c r="F97" s="84"/>
      <c r="G97" s="84"/>
      <c r="H97" s="84"/>
      <c r="I97" s="84"/>
      <c r="J97" s="84"/>
      <c r="K97" s="84"/>
      <c r="L97" s="85"/>
      <c r="M97" s="84"/>
      <c r="N97" s="84"/>
      <c r="O97" s="84"/>
      <c r="P97" s="84"/>
      <c r="Q97" s="84"/>
      <c r="R97" s="84"/>
      <c r="S97" s="84"/>
      <c r="T97" s="84"/>
      <c r="U97" s="85"/>
      <c r="V97" s="84"/>
      <c r="W97" s="84"/>
      <c r="X97" s="84"/>
      <c r="Y97" s="86"/>
      <c r="Z97" s="113"/>
      <c r="AA97" s="114"/>
      <c r="AB97" s="85"/>
      <c r="AC97" s="84"/>
      <c r="AD97" s="84"/>
      <c r="AE97" s="86"/>
      <c r="AF97" s="85"/>
      <c r="AG97" s="135">
        <f>SUM(AG94:AJ95)</f>
        <v>0</v>
      </c>
      <c r="AH97" s="135"/>
      <c r="AI97" s="135"/>
      <c r="AJ97" s="135"/>
      <c r="AK97" s="86"/>
      <c r="AL97" s="85"/>
      <c r="AM97" s="84"/>
      <c r="AN97" s="84"/>
      <c r="AO97" s="86"/>
      <c r="AP97" s="85"/>
      <c r="AQ97" s="135">
        <f>SUM(AQ94:AT95)</f>
        <v>0</v>
      </c>
      <c r="AR97" s="135"/>
      <c r="AS97" s="135"/>
      <c r="AT97" s="135"/>
      <c r="AU97" s="86"/>
      <c r="AV97" s="85"/>
      <c r="AW97" s="84"/>
      <c r="AX97" s="84"/>
      <c r="AY97" s="84"/>
      <c r="AZ97" s="84"/>
      <c r="BA97" s="87"/>
    </row>
    <row r="98" spans="1:53" s="9" customFormat="1" ht="18" customHeight="1" thickBot="1" x14ac:dyDescent="0.4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</row>
    <row r="99" spans="1:53" s="9" customFormat="1" ht="18" customHeight="1" x14ac:dyDescent="0.4">
      <c r="A99" s="128" t="s">
        <v>9</v>
      </c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 t="s">
        <v>10</v>
      </c>
      <c r="M99" s="129"/>
      <c r="N99" s="129"/>
      <c r="O99" s="129"/>
      <c r="P99" s="129"/>
      <c r="Q99" s="129"/>
      <c r="R99" s="129"/>
      <c r="S99" s="129"/>
      <c r="T99" s="129"/>
      <c r="U99" s="129" t="s">
        <v>11</v>
      </c>
      <c r="V99" s="129"/>
      <c r="W99" s="129"/>
      <c r="X99" s="129"/>
      <c r="Y99" s="129"/>
      <c r="Z99" s="129" t="s">
        <v>12</v>
      </c>
      <c r="AA99" s="129"/>
      <c r="AB99" s="132" t="s">
        <v>13</v>
      </c>
      <c r="AC99" s="133"/>
      <c r="AD99" s="133"/>
      <c r="AE99" s="133"/>
      <c r="AF99" s="133"/>
      <c r="AG99" s="133"/>
      <c r="AH99" s="133"/>
      <c r="AI99" s="133"/>
      <c r="AJ99" s="133"/>
      <c r="AK99" s="133"/>
      <c r="AL99" s="132" t="s">
        <v>14</v>
      </c>
      <c r="AM99" s="133"/>
      <c r="AN99" s="133"/>
      <c r="AO99" s="133"/>
      <c r="AP99" s="133"/>
      <c r="AQ99" s="133"/>
      <c r="AR99" s="133"/>
      <c r="AS99" s="133"/>
      <c r="AT99" s="133"/>
      <c r="AU99" s="134"/>
      <c r="AV99" s="121" t="s">
        <v>15</v>
      </c>
      <c r="AW99" s="122"/>
      <c r="AX99" s="122"/>
      <c r="AY99" s="122"/>
      <c r="AZ99" s="122"/>
      <c r="BA99" s="123"/>
    </row>
    <row r="100" spans="1:53" s="9" customFormat="1" ht="18" customHeight="1" x14ac:dyDescent="0.4">
      <c r="A100" s="130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10" t="s">
        <v>16</v>
      </c>
      <c r="AC100" s="127"/>
      <c r="AD100" s="127"/>
      <c r="AE100" s="111"/>
      <c r="AF100" s="110" t="s">
        <v>17</v>
      </c>
      <c r="AG100" s="127"/>
      <c r="AH100" s="127"/>
      <c r="AI100" s="127"/>
      <c r="AJ100" s="127"/>
      <c r="AK100" s="111"/>
      <c r="AL100" s="110" t="s">
        <v>16</v>
      </c>
      <c r="AM100" s="127"/>
      <c r="AN100" s="127"/>
      <c r="AO100" s="111"/>
      <c r="AP100" s="110" t="s">
        <v>17</v>
      </c>
      <c r="AQ100" s="127"/>
      <c r="AR100" s="127"/>
      <c r="AS100" s="127"/>
      <c r="AT100" s="127"/>
      <c r="AU100" s="111"/>
      <c r="AV100" s="124"/>
      <c r="AW100" s="125"/>
      <c r="AX100" s="125"/>
      <c r="AY100" s="125"/>
      <c r="AZ100" s="125"/>
      <c r="BA100" s="126"/>
    </row>
    <row r="101" spans="1:53" s="9" customFormat="1" ht="18" customHeight="1" x14ac:dyDescent="0.4">
      <c r="A101" s="81" t="s">
        <v>78</v>
      </c>
      <c r="B101" s="82" t="s">
        <v>79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5"/>
      <c r="M101" s="26"/>
      <c r="N101" s="26"/>
      <c r="O101" s="27"/>
      <c r="P101" s="27"/>
      <c r="Q101" s="27"/>
      <c r="R101" s="27"/>
      <c r="S101" s="26"/>
      <c r="T101" s="26"/>
      <c r="U101" s="28"/>
      <c r="V101" s="26"/>
      <c r="W101" s="26"/>
      <c r="X101" s="26"/>
      <c r="Y101" s="33"/>
      <c r="Z101" s="79"/>
      <c r="AA101" s="80"/>
      <c r="AB101" s="25"/>
      <c r="AC101" s="26"/>
      <c r="AD101" s="26"/>
      <c r="AE101" s="33"/>
      <c r="AF101" s="28"/>
      <c r="AG101" s="27"/>
      <c r="AH101" s="27"/>
      <c r="AI101" s="27"/>
      <c r="AJ101" s="27"/>
      <c r="AK101" s="47"/>
      <c r="AL101" s="25"/>
      <c r="AM101" s="26"/>
      <c r="AN101" s="26"/>
      <c r="AO101" s="33"/>
      <c r="AP101" s="28"/>
      <c r="AQ101" s="27"/>
      <c r="AR101" s="27"/>
      <c r="AS101" s="27"/>
      <c r="AT101" s="27"/>
      <c r="AU101" s="47"/>
      <c r="AV101" s="28"/>
      <c r="AW101" s="27"/>
      <c r="AX101" s="27"/>
      <c r="AY101" s="27"/>
      <c r="AZ101" s="27"/>
      <c r="BA101" s="40"/>
    </row>
    <row r="102" spans="1:53" s="9" customFormat="1" ht="18" customHeight="1" x14ac:dyDescent="0.4">
      <c r="A102" s="75"/>
      <c r="B102" s="76"/>
      <c r="C102" s="27" t="s">
        <v>80</v>
      </c>
      <c r="D102" s="27"/>
      <c r="E102" s="27"/>
      <c r="F102" s="27"/>
      <c r="G102" s="27"/>
      <c r="H102" s="27"/>
      <c r="I102" s="27"/>
      <c r="J102" s="27"/>
      <c r="K102" s="27"/>
      <c r="L102" s="25"/>
      <c r="M102" s="26"/>
      <c r="N102" s="26"/>
      <c r="O102" s="27"/>
      <c r="P102" s="27"/>
      <c r="Q102" s="27"/>
      <c r="R102" s="27"/>
      <c r="S102" s="26"/>
      <c r="T102" s="26"/>
      <c r="U102" s="28"/>
      <c r="V102" s="112">
        <v>110</v>
      </c>
      <c r="W102" s="112"/>
      <c r="X102" s="112"/>
      <c r="Y102" s="33"/>
      <c r="Z102" s="110" t="s">
        <v>58</v>
      </c>
      <c r="AA102" s="111"/>
      <c r="AB102" s="115"/>
      <c r="AC102" s="116"/>
      <c r="AD102" s="116"/>
      <c r="AE102" s="117"/>
      <c r="AF102" s="54"/>
      <c r="AG102" s="116"/>
      <c r="AH102" s="116"/>
      <c r="AI102" s="116"/>
      <c r="AJ102" s="116"/>
      <c r="AK102" s="47"/>
      <c r="AL102" s="118"/>
      <c r="AM102" s="112"/>
      <c r="AN102" s="112"/>
      <c r="AO102" s="119"/>
      <c r="AP102" s="28"/>
      <c r="AQ102" s="112">
        <f t="shared" ref="AQ102:AQ111" si="4">V102*AL102</f>
        <v>0</v>
      </c>
      <c r="AR102" s="112"/>
      <c r="AS102" s="112"/>
      <c r="AT102" s="112"/>
      <c r="AU102" s="47"/>
      <c r="AV102" s="72"/>
      <c r="AW102" s="73"/>
      <c r="AX102" s="73"/>
      <c r="AY102" s="73"/>
      <c r="AZ102" s="73"/>
      <c r="BA102" s="77"/>
    </row>
    <row r="103" spans="1:53" s="9" customFormat="1" ht="18" customHeight="1" x14ac:dyDescent="0.4">
      <c r="A103" s="75"/>
      <c r="B103" s="76"/>
      <c r="C103" s="27" t="s">
        <v>81</v>
      </c>
      <c r="D103" s="27"/>
      <c r="E103" s="27"/>
      <c r="F103" s="27"/>
      <c r="G103" s="27"/>
      <c r="H103" s="27"/>
      <c r="I103" s="27"/>
      <c r="J103" s="27"/>
      <c r="K103" s="27"/>
      <c r="L103" s="25"/>
      <c r="M103" s="26"/>
      <c r="N103" s="26"/>
      <c r="O103" s="27"/>
      <c r="P103" s="27"/>
      <c r="Q103" s="27"/>
      <c r="R103" s="27"/>
      <c r="S103" s="26"/>
      <c r="T103" s="26"/>
      <c r="U103" s="28"/>
      <c r="V103" s="112">
        <v>128</v>
      </c>
      <c r="W103" s="112"/>
      <c r="X103" s="112"/>
      <c r="Y103" s="33"/>
      <c r="Z103" s="110" t="s">
        <v>58</v>
      </c>
      <c r="AA103" s="111"/>
      <c r="AB103" s="115"/>
      <c r="AC103" s="116"/>
      <c r="AD103" s="116"/>
      <c r="AE103" s="117"/>
      <c r="AF103" s="28"/>
      <c r="AG103" s="116"/>
      <c r="AH103" s="116"/>
      <c r="AI103" s="116"/>
      <c r="AJ103" s="116"/>
      <c r="AK103" s="47"/>
      <c r="AL103" s="118"/>
      <c r="AM103" s="112"/>
      <c r="AN103" s="112"/>
      <c r="AO103" s="119"/>
      <c r="AP103" s="28"/>
      <c r="AQ103" s="112">
        <f t="shared" si="4"/>
        <v>0</v>
      </c>
      <c r="AR103" s="112"/>
      <c r="AS103" s="112"/>
      <c r="AT103" s="112"/>
      <c r="AU103" s="47"/>
      <c r="AV103" s="28"/>
      <c r="AW103" s="27"/>
      <c r="AX103" s="27"/>
      <c r="AY103" s="27"/>
      <c r="AZ103" s="27"/>
      <c r="BA103" s="40"/>
    </row>
    <row r="104" spans="1:53" s="9" customFormat="1" ht="18" customHeight="1" x14ac:dyDescent="0.4">
      <c r="A104" s="75"/>
      <c r="B104" s="76"/>
      <c r="C104" s="27" t="s">
        <v>82</v>
      </c>
      <c r="D104" s="27"/>
      <c r="E104" s="27"/>
      <c r="F104" s="27"/>
      <c r="G104" s="27"/>
      <c r="H104" s="27"/>
      <c r="I104" s="27"/>
      <c r="J104" s="27"/>
      <c r="K104" s="27"/>
      <c r="L104" s="25"/>
      <c r="M104" s="26"/>
      <c r="N104" s="26"/>
      <c r="O104" s="27"/>
      <c r="P104" s="27"/>
      <c r="Q104" s="27"/>
      <c r="R104" s="27"/>
      <c r="S104" s="26"/>
      <c r="T104" s="26"/>
      <c r="U104" s="28"/>
      <c r="V104" s="112">
        <v>61</v>
      </c>
      <c r="W104" s="112"/>
      <c r="X104" s="112"/>
      <c r="Y104" s="33"/>
      <c r="Z104" s="110" t="s">
        <v>58</v>
      </c>
      <c r="AA104" s="111"/>
      <c r="AB104" s="118"/>
      <c r="AC104" s="112"/>
      <c r="AD104" s="112"/>
      <c r="AE104" s="119"/>
      <c r="AF104" s="28"/>
      <c r="AG104" s="112">
        <f>V104*AB104</f>
        <v>0</v>
      </c>
      <c r="AH104" s="112"/>
      <c r="AI104" s="112"/>
      <c r="AJ104" s="112"/>
      <c r="AK104" s="47"/>
      <c r="AL104" s="118"/>
      <c r="AM104" s="112"/>
      <c r="AN104" s="112"/>
      <c r="AO104" s="119"/>
      <c r="AP104" s="28"/>
      <c r="AQ104" s="112">
        <f>V104*AL104</f>
        <v>0</v>
      </c>
      <c r="AR104" s="112"/>
      <c r="AS104" s="112"/>
      <c r="AT104" s="112"/>
      <c r="AU104" s="47"/>
      <c r="AV104" s="72"/>
      <c r="AW104" s="73"/>
      <c r="AX104" s="73"/>
      <c r="AY104" s="73"/>
      <c r="AZ104" s="73"/>
      <c r="BA104" s="77"/>
    </row>
    <row r="105" spans="1:53" s="9" customFormat="1" ht="18" customHeight="1" x14ac:dyDescent="0.4">
      <c r="A105" s="75"/>
      <c r="B105" s="76"/>
      <c r="C105" s="27" t="s">
        <v>83</v>
      </c>
      <c r="D105" s="27"/>
      <c r="E105" s="27"/>
      <c r="F105" s="27"/>
      <c r="G105" s="27"/>
      <c r="H105" s="27"/>
      <c r="I105" s="27"/>
      <c r="J105" s="27"/>
      <c r="K105" s="27"/>
      <c r="L105" s="25"/>
      <c r="M105" s="26"/>
      <c r="N105" s="26"/>
      <c r="O105" s="27"/>
      <c r="P105" s="27"/>
      <c r="Q105" s="27"/>
      <c r="R105" s="27"/>
      <c r="S105" s="26"/>
      <c r="T105" s="26"/>
      <c r="U105" s="28"/>
      <c r="V105" s="112">
        <v>51</v>
      </c>
      <c r="W105" s="112"/>
      <c r="X105" s="112"/>
      <c r="Y105" s="33"/>
      <c r="Z105" s="110" t="s">
        <v>58</v>
      </c>
      <c r="AA105" s="111"/>
      <c r="AB105" s="115"/>
      <c r="AC105" s="116"/>
      <c r="AD105" s="116"/>
      <c r="AE105" s="117"/>
      <c r="AF105" s="54"/>
      <c r="AG105" s="116"/>
      <c r="AH105" s="116"/>
      <c r="AI105" s="116"/>
      <c r="AJ105" s="116"/>
      <c r="AK105" s="47"/>
      <c r="AL105" s="118"/>
      <c r="AM105" s="112"/>
      <c r="AN105" s="112"/>
      <c r="AO105" s="119"/>
      <c r="AP105" s="28"/>
      <c r="AQ105" s="112">
        <f t="shared" si="4"/>
        <v>0</v>
      </c>
      <c r="AR105" s="112"/>
      <c r="AS105" s="112"/>
      <c r="AT105" s="112"/>
      <c r="AU105" s="47"/>
      <c r="AV105" s="28"/>
      <c r="AW105" s="27"/>
      <c r="AX105" s="27"/>
      <c r="AY105" s="27"/>
      <c r="AZ105" s="27"/>
      <c r="BA105" s="40"/>
    </row>
    <row r="106" spans="1:53" s="9" customFormat="1" ht="18" customHeight="1" x14ac:dyDescent="0.4">
      <c r="A106" s="75"/>
      <c r="B106" s="76"/>
      <c r="C106" s="27" t="s">
        <v>84</v>
      </c>
      <c r="D106" s="27"/>
      <c r="E106" s="27"/>
      <c r="F106" s="27"/>
      <c r="G106" s="27"/>
      <c r="H106" s="27"/>
      <c r="I106" s="27"/>
      <c r="J106" s="27"/>
      <c r="K106" s="27"/>
      <c r="L106" s="25"/>
      <c r="M106" s="26"/>
      <c r="N106" s="26"/>
      <c r="O106" s="27"/>
      <c r="P106" s="27"/>
      <c r="Q106" s="27"/>
      <c r="R106" s="27"/>
      <c r="S106" s="26"/>
      <c r="T106" s="26"/>
      <c r="U106" s="28"/>
      <c r="V106" s="112">
        <v>83</v>
      </c>
      <c r="W106" s="112"/>
      <c r="X106" s="112"/>
      <c r="Y106" s="33"/>
      <c r="Z106" s="110" t="s">
        <v>58</v>
      </c>
      <c r="AA106" s="111"/>
      <c r="AB106" s="115"/>
      <c r="AC106" s="116"/>
      <c r="AD106" s="116"/>
      <c r="AE106" s="117"/>
      <c r="AF106" s="28"/>
      <c r="AG106" s="116"/>
      <c r="AH106" s="116"/>
      <c r="AI106" s="116"/>
      <c r="AJ106" s="116"/>
      <c r="AK106" s="47"/>
      <c r="AL106" s="118"/>
      <c r="AM106" s="112"/>
      <c r="AN106" s="112"/>
      <c r="AO106" s="119"/>
      <c r="AP106" s="28"/>
      <c r="AQ106" s="112">
        <f t="shared" si="4"/>
        <v>0</v>
      </c>
      <c r="AR106" s="112"/>
      <c r="AS106" s="112"/>
      <c r="AT106" s="112"/>
      <c r="AU106" s="47"/>
      <c r="AV106" s="72"/>
      <c r="AW106" s="73"/>
      <c r="AX106" s="73"/>
      <c r="AY106" s="73"/>
      <c r="AZ106" s="73"/>
      <c r="BA106" s="77"/>
    </row>
    <row r="107" spans="1:53" s="9" customFormat="1" ht="18" customHeight="1" x14ac:dyDescent="0.4">
      <c r="A107" s="75"/>
      <c r="B107" s="76"/>
      <c r="C107" s="27" t="s">
        <v>57</v>
      </c>
      <c r="D107" s="27"/>
      <c r="E107" s="27"/>
      <c r="F107" s="27"/>
      <c r="G107" s="27"/>
      <c r="H107" s="27"/>
      <c r="I107" s="27"/>
      <c r="J107" s="27"/>
      <c r="K107" s="27"/>
      <c r="L107" s="25"/>
      <c r="M107" s="26"/>
      <c r="N107" s="26"/>
      <c r="O107" s="27"/>
      <c r="P107" s="27"/>
      <c r="Q107" s="27"/>
      <c r="R107" s="27"/>
      <c r="S107" s="26"/>
      <c r="T107" s="26"/>
      <c r="U107" s="28"/>
      <c r="V107" s="112">
        <v>271</v>
      </c>
      <c r="W107" s="112"/>
      <c r="X107" s="112"/>
      <c r="Y107" s="33"/>
      <c r="Z107" s="110" t="s">
        <v>58</v>
      </c>
      <c r="AA107" s="111"/>
      <c r="AB107" s="115"/>
      <c r="AC107" s="116"/>
      <c r="AD107" s="116"/>
      <c r="AE107" s="117"/>
      <c r="AF107" s="28"/>
      <c r="AG107" s="116"/>
      <c r="AH107" s="116"/>
      <c r="AI107" s="116"/>
      <c r="AJ107" s="116"/>
      <c r="AK107" s="47"/>
      <c r="AL107" s="118"/>
      <c r="AM107" s="112"/>
      <c r="AN107" s="112"/>
      <c r="AO107" s="119"/>
      <c r="AP107" s="28"/>
      <c r="AQ107" s="112">
        <f>V107*AL107</f>
        <v>0</v>
      </c>
      <c r="AR107" s="112"/>
      <c r="AS107" s="112"/>
      <c r="AT107" s="112"/>
      <c r="AU107" s="47"/>
      <c r="AV107" s="72"/>
      <c r="AW107" s="73"/>
      <c r="AX107" s="73"/>
      <c r="AY107" s="73"/>
      <c r="AZ107" s="73"/>
      <c r="BA107" s="77"/>
    </row>
    <row r="108" spans="1:53" s="9" customFormat="1" ht="18" customHeight="1" x14ac:dyDescent="0.4">
      <c r="A108" s="75"/>
      <c r="B108" s="76"/>
      <c r="C108" s="27" t="s">
        <v>85</v>
      </c>
      <c r="D108" s="27"/>
      <c r="E108" s="27"/>
      <c r="F108" s="27"/>
      <c r="G108" s="27"/>
      <c r="H108" s="27"/>
      <c r="I108" s="27"/>
      <c r="J108" s="27"/>
      <c r="K108" s="27"/>
      <c r="L108" s="25"/>
      <c r="M108" s="26"/>
      <c r="N108" s="26"/>
      <c r="O108" s="27"/>
      <c r="P108" s="27"/>
      <c r="Q108" s="27"/>
      <c r="R108" s="27"/>
      <c r="S108" s="26"/>
      <c r="T108" s="26"/>
      <c r="U108" s="28"/>
      <c r="V108" s="112">
        <v>4</v>
      </c>
      <c r="W108" s="112"/>
      <c r="X108" s="112"/>
      <c r="Y108" s="33"/>
      <c r="Z108" s="110" t="s">
        <v>58</v>
      </c>
      <c r="AA108" s="111"/>
      <c r="AB108" s="115"/>
      <c r="AC108" s="116"/>
      <c r="AD108" s="116"/>
      <c r="AE108" s="117"/>
      <c r="AF108" s="28"/>
      <c r="AG108" s="116"/>
      <c r="AH108" s="116"/>
      <c r="AI108" s="116"/>
      <c r="AJ108" s="116"/>
      <c r="AK108" s="47"/>
      <c r="AL108" s="118"/>
      <c r="AM108" s="112"/>
      <c r="AN108" s="112"/>
      <c r="AO108" s="119"/>
      <c r="AP108" s="28"/>
      <c r="AQ108" s="112">
        <f t="shared" si="4"/>
        <v>0</v>
      </c>
      <c r="AR108" s="112"/>
      <c r="AS108" s="112"/>
      <c r="AT108" s="112"/>
      <c r="AU108" s="47"/>
      <c r="AV108" s="28"/>
      <c r="AW108" s="27"/>
      <c r="AX108" s="27"/>
      <c r="AY108" s="27"/>
      <c r="AZ108" s="27"/>
      <c r="BA108" s="40"/>
    </row>
    <row r="109" spans="1:53" s="9" customFormat="1" ht="18" customHeight="1" x14ac:dyDescent="0.4">
      <c r="A109" s="75"/>
      <c r="B109" s="76"/>
      <c r="C109" s="27" t="s">
        <v>86</v>
      </c>
      <c r="D109" s="27"/>
      <c r="E109" s="27"/>
      <c r="F109" s="27"/>
      <c r="G109" s="27"/>
      <c r="H109" s="27"/>
      <c r="I109" s="27"/>
      <c r="J109" s="27"/>
      <c r="K109" s="27"/>
      <c r="L109" s="25"/>
      <c r="M109" s="26"/>
      <c r="N109" s="26"/>
      <c r="O109" s="27"/>
      <c r="P109" s="27"/>
      <c r="Q109" s="27"/>
      <c r="R109" s="27"/>
      <c r="S109" s="26"/>
      <c r="T109" s="26"/>
      <c r="U109" s="28"/>
      <c r="V109" s="112">
        <v>20</v>
      </c>
      <c r="W109" s="112"/>
      <c r="X109" s="112"/>
      <c r="Y109" s="33"/>
      <c r="Z109" s="110" t="s">
        <v>58</v>
      </c>
      <c r="AA109" s="111"/>
      <c r="AB109" s="115"/>
      <c r="AC109" s="116"/>
      <c r="AD109" s="116"/>
      <c r="AE109" s="117"/>
      <c r="AF109" s="28"/>
      <c r="AG109" s="116"/>
      <c r="AH109" s="116"/>
      <c r="AI109" s="116"/>
      <c r="AJ109" s="116"/>
      <c r="AK109" s="47"/>
      <c r="AL109" s="118"/>
      <c r="AM109" s="112"/>
      <c r="AN109" s="112"/>
      <c r="AO109" s="119"/>
      <c r="AP109" s="28"/>
      <c r="AQ109" s="112">
        <f t="shared" si="4"/>
        <v>0</v>
      </c>
      <c r="AR109" s="112"/>
      <c r="AS109" s="112"/>
      <c r="AT109" s="112"/>
      <c r="AU109" s="47"/>
      <c r="AV109" s="28"/>
      <c r="AW109" s="27"/>
      <c r="AX109" s="27"/>
      <c r="AY109" s="27"/>
      <c r="AZ109" s="27"/>
      <c r="BA109" s="40"/>
    </row>
    <row r="110" spans="1:53" s="9" customFormat="1" ht="18" customHeight="1" x14ac:dyDescent="0.4">
      <c r="A110" s="75"/>
      <c r="B110" s="76"/>
      <c r="C110" s="27" t="s">
        <v>87</v>
      </c>
      <c r="D110" s="27"/>
      <c r="E110" s="27"/>
      <c r="F110" s="27"/>
      <c r="G110" s="27"/>
      <c r="H110" s="27"/>
      <c r="I110" s="27"/>
      <c r="J110" s="27"/>
      <c r="K110" s="27"/>
      <c r="L110" s="25"/>
      <c r="M110" s="26"/>
      <c r="N110" s="26"/>
      <c r="O110" s="27"/>
      <c r="P110" s="27"/>
      <c r="Q110" s="27"/>
      <c r="R110" s="27"/>
      <c r="S110" s="26"/>
      <c r="T110" s="26"/>
      <c r="U110" s="28"/>
      <c r="V110" s="112">
        <v>8</v>
      </c>
      <c r="W110" s="112"/>
      <c r="X110" s="112"/>
      <c r="Y110" s="33"/>
      <c r="Z110" s="110" t="s">
        <v>58</v>
      </c>
      <c r="AA110" s="111"/>
      <c r="AB110" s="118"/>
      <c r="AC110" s="112"/>
      <c r="AD110" s="112"/>
      <c r="AE110" s="119"/>
      <c r="AF110" s="28"/>
      <c r="AG110" s="112">
        <f>V110*AB110</f>
        <v>0</v>
      </c>
      <c r="AH110" s="112"/>
      <c r="AI110" s="112"/>
      <c r="AJ110" s="112"/>
      <c r="AK110" s="47"/>
      <c r="AL110" s="118"/>
      <c r="AM110" s="112"/>
      <c r="AN110" s="112"/>
      <c r="AO110" s="119"/>
      <c r="AP110" s="28"/>
      <c r="AQ110" s="112">
        <f t="shared" si="4"/>
        <v>0</v>
      </c>
      <c r="AR110" s="112"/>
      <c r="AS110" s="112"/>
      <c r="AT110" s="112"/>
      <c r="AU110" s="47"/>
      <c r="AV110" s="28"/>
      <c r="AW110" s="27"/>
      <c r="AX110" s="27"/>
      <c r="AY110" s="27"/>
      <c r="AZ110" s="27"/>
      <c r="BA110" s="40"/>
    </row>
    <row r="111" spans="1:53" s="9" customFormat="1" ht="18" customHeight="1" x14ac:dyDescent="0.4">
      <c r="A111" s="75"/>
      <c r="B111" s="76"/>
      <c r="C111" s="27" t="s">
        <v>88</v>
      </c>
      <c r="D111" s="27"/>
      <c r="E111" s="27"/>
      <c r="F111" s="27"/>
      <c r="G111" s="27"/>
      <c r="H111" s="27"/>
      <c r="I111" s="27"/>
      <c r="J111" s="27"/>
      <c r="K111" s="27"/>
      <c r="L111" s="25"/>
      <c r="M111" s="26"/>
      <c r="N111" s="26"/>
      <c r="O111" s="27"/>
      <c r="P111" s="27"/>
      <c r="Q111" s="27"/>
      <c r="R111" s="27"/>
      <c r="S111" s="26"/>
      <c r="T111" s="26"/>
      <c r="U111" s="28"/>
      <c r="V111" s="112">
        <v>4</v>
      </c>
      <c r="W111" s="112"/>
      <c r="X111" s="112"/>
      <c r="Y111" s="33"/>
      <c r="Z111" s="110" t="s">
        <v>89</v>
      </c>
      <c r="AA111" s="111"/>
      <c r="AB111" s="118"/>
      <c r="AC111" s="112"/>
      <c r="AD111" s="112"/>
      <c r="AE111" s="119"/>
      <c r="AF111" s="28"/>
      <c r="AG111" s="112">
        <f>V111*AB111</f>
        <v>0</v>
      </c>
      <c r="AH111" s="112"/>
      <c r="AI111" s="112"/>
      <c r="AJ111" s="112"/>
      <c r="AK111" s="47"/>
      <c r="AL111" s="118"/>
      <c r="AM111" s="112"/>
      <c r="AN111" s="112"/>
      <c r="AO111" s="119"/>
      <c r="AP111" s="28"/>
      <c r="AQ111" s="112">
        <f t="shared" si="4"/>
        <v>0</v>
      </c>
      <c r="AR111" s="112"/>
      <c r="AS111" s="112"/>
      <c r="AT111" s="112"/>
      <c r="AU111" s="47"/>
      <c r="AV111" s="28"/>
      <c r="AW111" s="27"/>
      <c r="AX111" s="27"/>
      <c r="AY111" s="27"/>
      <c r="AZ111" s="27"/>
      <c r="BA111" s="40"/>
    </row>
    <row r="112" spans="1:53" s="9" customFormat="1" ht="18" customHeight="1" x14ac:dyDescent="0.4">
      <c r="A112" s="75"/>
      <c r="B112" s="76"/>
      <c r="C112" s="27"/>
      <c r="D112" s="27"/>
      <c r="E112" s="27"/>
      <c r="F112" s="27"/>
      <c r="G112" s="27"/>
      <c r="H112" s="27"/>
      <c r="I112" s="27"/>
      <c r="J112" s="27"/>
      <c r="K112" s="27"/>
      <c r="L112" s="25"/>
      <c r="M112" s="26"/>
      <c r="N112" s="26"/>
      <c r="O112" s="27"/>
      <c r="P112" s="27"/>
      <c r="Q112" s="27"/>
      <c r="R112" s="27"/>
      <c r="S112" s="26"/>
      <c r="T112" s="26"/>
      <c r="U112" s="28"/>
      <c r="V112" s="26"/>
      <c r="W112" s="26"/>
      <c r="X112" s="26"/>
      <c r="Y112" s="33"/>
      <c r="Z112" s="79"/>
      <c r="AA112" s="80"/>
      <c r="AB112" s="25"/>
      <c r="AC112" s="26"/>
      <c r="AD112" s="26"/>
      <c r="AE112" s="33"/>
      <c r="AF112" s="28"/>
      <c r="AG112" s="27"/>
      <c r="AH112" s="27"/>
      <c r="AI112" s="27"/>
      <c r="AJ112" s="27"/>
      <c r="AK112" s="47"/>
      <c r="AL112" s="25"/>
      <c r="AM112" s="26"/>
      <c r="AN112" s="26"/>
      <c r="AO112" s="33"/>
      <c r="AP112" s="28"/>
      <c r="AQ112" s="27"/>
      <c r="AR112" s="27"/>
      <c r="AS112" s="27"/>
      <c r="AT112" s="27"/>
      <c r="AU112" s="47"/>
      <c r="AV112" s="28"/>
      <c r="AW112" s="27"/>
      <c r="AX112" s="27"/>
      <c r="AY112" s="27"/>
      <c r="AZ112" s="27"/>
      <c r="BA112" s="40"/>
    </row>
    <row r="113" spans="1:53" s="9" customFormat="1" ht="18" customHeight="1" x14ac:dyDescent="0.4">
      <c r="A113" s="46"/>
      <c r="B113" s="27"/>
      <c r="C113" s="27" t="s">
        <v>42</v>
      </c>
      <c r="D113" s="27"/>
      <c r="E113" s="27"/>
      <c r="F113" s="27"/>
      <c r="G113" s="27"/>
      <c r="H113" s="27"/>
      <c r="I113" s="27"/>
      <c r="J113" s="27"/>
      <c r="K113" s="27"/>
      <c r="L113" s="28"/>
      <c r="M113" s="27"/>
      <c r="N113" s="27"/>
      <c r="O113" s="27"/>
      <c r="P113" s="27"/>
      <c r="Q113" s="27"/>
      <c r="R113" s="27"/>
      <c r="S113" s="27"/>
      <c r="T113" s="27"/>
      <c r="U113" s="28"/>
      <c r="V113" s="27"/>
      <c r="W113" s="27"/>
      <c r="X113" s="27"/>
      <c r="Y113" s="47"/>
      <c r="Z113" s="110"/>
      <c r="AA113" s="111"/>
      <c r="AB113" s="28"/>
      <c r="AC113" s="27"/>
      <c r="AD113" s="27"/>
      <c r="AE113" s="47"/>
      <c r="AF113" s="28"/>
      <c r="AG113" s="112">
        <f>SUM(AG102:AJ111)</f>
        <v>0</v>
      </c>
      <c r="AH113" s="112"/>
      <c r="AI113" s="112"/>
      <c r="AJ113" s="112"/>
      <c r="AK113" s="47"/>
      <c r="AL113" s="28"/>
      <c r="AM113" s="27"/>
      <c r="AN113" s="27"/>
      <c r="AO113" s="47"/>
      <c r="AP113" s="28"/>
      <c r="AQ113" s="112">
        <f>SUM(AQ102:AT111)</f>
        <v>0</v>
      </c>
      <c r="AR113" s="112"/>
      <c r="AS113" s="112"/>
      <c r="AT113" s="112"/>
      <c r="AU113" s="47"/>
      <c r="AV113" s="28"/>
      <c r="AW113" s="27"/>
      <c r="AX113" s="27"/>
      <c r="AY113" s="27"/>
      <c r="AZ113" s="27"/>
      <c r="BA113" s="40"/>
    </row>
    <row r="114" spans="1:53" s="9" customFormat="1" ht="18" customHeight="1" x14ac:dyDescent="0.4">
      <c r="A114" s="75"/>
      <c r="B114" s="76"/>
      <c r="C114" s="27"/>
      <c r="D114" s="27"/>
      <c r="E114" s="27"/>
      <c r="F114" s="27"/>
      <c r="G114" s="27"/>
      <c r="H114" s="27"/>
      <c r="I114" s="27"/>
      <c r="J114" s="27"/>
      <c r="K114" s="27"/>
      <c r="L114" s="25"/>
      <c r="M114" s="26"/>
      <c r="N114" s="26"/>
      <c r="O114" s="27"/>
      <c r="P114" s="27"/>
      <c r="Q114" s="27"/>
      <c r="R114" s="27"/>
      <c r="S114" s="26"/>
      <c r="T114" s="26"/>
      <c r="U114" s="28"/>
      <c r="V114" s="26"/>
      <c r="W114" s="26"/>
      <c r="X114" s="26"/>
      <c r="Y114" s="33"/>
      <c r="Z114" s="79"/>
      <c r="AA114" s="80"/>
      <c r="AB114" s="25"/>
      <c r="AC114" s="26"/>
      <c r="AD114" s="26"/>
      <c r="AE114" s="33"/>
      <c r="AF114" s="28"/>
      <c r="AG114" s="27"/>
      <c r="AH114" s="27"/>
      <c r="AI114" s="27"/>
      <c r="AJ114" s="27"/>
      <c r="AK114" s="47"/>
      <c r="AL114" s="25"/>
      <c r="AM114" s="26"/>
      <c r="AN114" s="26"/>
      <c r="AO114" s="33"/>
      <c r="AP114" s="28"/>
      <c r="AQ114" s="27"/>
      <c r="AR114" s="27"/>
      <c r="AS114" s="27"/>
      <c r="AT114" s="27"/>
      <c r="AU114" s="47"/>
      <c r="AV114" s="28"/>
      <c r="AW114" s="27"/>
      <c r="AX114" s="27"/>
      <c r="AY114" s="27"/>
      <c r="AZ114" s="27"/>
      <c r="BA114" s="40"/>
    </row>
    <row r="115" spans="1:53" s="9" customFormat="1" ht="18" customHeight="1" x14ac:dyDescent="0.4">
      <c r="A115" s="81" t="s">
        <v>90</v>
      </c>
      <c r="B115" s="82" t="s">
        <v>91</v>
      </c>
      <c r="C115" s="27"/>
      <c r="D115" s="27"/>
      <c r="E115" s="27"/>
      <c r="F115" s="27"/>
      <c r="G115" s="27"/>
      <c r="H115" s="27"/>
      <c r="I115" s="27"/>
      <c r="J115" s="27"/>
      <c r="K115" s="27"/>
      <c r="L115" s="25"/>
      <c r="M115" s="26"/>
      <c r="N115" s="26"/>
      <c r="O115" s="27"/>
      <c r="P115" s="27"/>
      <c r="Q115" s="27"/>
      <c r="R115" s="27"/>
      <c r="S115" s="26"/>
      <c r="T115" s="26"/>
      <c r="U115" s="28"/>
      <c r="V115" s="26"/>
      <c r="W115" s="26"/>
      <c r="X115" s="26"/>
      <c r="Y115" s="33"/>
      <c r="Z115" s="79"/>
      <c r="AA115" s="80"/>
      <c r="AB115" s="25"/>
      <c r="AC115" s="26"/>
      <c r="AD115" s="26"/>
      <c r="AE115" s="33"/>
      <c r="AF115" s="28"/>
      <c r="AG115" s="27"/>
      <c r="AH115" s="27"/>
      <c r="AI115" s="27"/>
      <c r="AJ115" s="27"/>
      <c r="AK115" s="47"/>
      <c r="AL115" s="25"/>
      <c r="AM115" s="26"/>
      <c r="AN115" s="26"/>
      <c r="AO115" s="33"/>
      <c r="AP115" s="28"/>
      <c r="AQ115" s="27"/>
      <c r="AR115" s="27"/>
      <c r="AS115" s="27"/>
      <c r="AT115" s="27"/>
      <c r="AU115" s="47"/>
      <c r="AV115" s="28"/>
      <c r="AW115" s="27"/>
      <c r="AX115" s="27"/>
      <c r="AY115" s="27"/>
      <c r="AZ115" s="27"/>
      <c r="BA115" s="40"/>
    </row>
    <row r="116" spans="1:53" s="9" customFormat="1" ht="18" customHeight="1" x14ac:dyDescent="0.4">
      <c r="A116" s="75"/>
      <c r="B116" s="76"/>
      <c r="C116" s="27" t="s">
        <v>92</v>
      </c>
      <c r="D116" s="27"/>
      <c r="E116" s="27"/>
      <c r="F116" s="27"/>
      <c r="G116" s="27"/>
      <c r="H116" s="27"/>
      <c r="I116" s="27"/>
      <c r="J116" s="27"/>
      <c r="K116" s="27"/>
      <c r="L116" s="25"/>
      <c r="M116" s="26"/>
      <c r="N116" s="26"/>
      <c r="O116" s="27"/>
      <c r="P116" s="27"/>
      <c r="Q116" s="27"/>
      <c r="R116" s="27"/>
      <c r="S116" s="26"/>
      <c r="T116" s="26"/>
      <c r="U116" s="28"/>
      <c r="V116" s="112">
        <v>4</v>
      </c>
      <c r="W116" s="112"/>
      <c r="X116" s="112"/>
      <c r="Y116" s="33"/>
      <c r="Z116" s="110" t="s">
        <v>20</v>
      </c>
      <c r="AA116" s="111"/>
      <c r="AB116" s="118"/>
      <c r="AC116" s="112"/>
      <c r="AD116" s="112"/>
      <c r="AE116" s="119"/>
      <c r="AF116" s="28"/>
      <c r="AG116" s="112">
        <f>V116*AB116</f>
        <v>0</v>
      </c>
      <c r="AH116" s="112"/>
      <c r="AI116" s="112"/>
      <c r="AJ116" s="112"/>
      <c r="AK116" s="47"/>
      <c r="AL116" s="118"/>
      <c r="AM116" s="112"/>
      <c r="AN116" s="112"/>
      <c r="AO116" s="119"/>
      <c r="AP116" s="28"/>
      <c r="AQ116" s="112">
        <f>V116*AL116</f>
        <v>0</v>
      </c>
      <c r="AR116" s="112"/>
      <c r="AS116" s="112"/>
      <c r="AT116" s="112"/>
      <c r="AU116" s="47"/>
      <c r="AV116" s="28"/>
      <c r="AW116" s="27"/>
      <c r="AX116" s="27"/>
      <c r="AY116" s="27"/>
      <c r="AZ116" s="27"/>
      <c r="BA116" s="40"/>
    </row>
    <row r="117" spans="1:53" s="9" customFormat="1" ht="18" customHeight="1" x14ac:dyDescent="0.4">
      <c r="A117" s="75"/>
      <c r="B117" s="76"/>
      <c r="C117" s="27" t="s">
        <v>93</v>
      </c>
      <c r="D117" s="27"/>
      <c r="E117" s="27"/>
      <c r="F117" s="27"/>
      <c r="G117" s="27"/>
      <c r="H117" s="27"/>
      <c r="I117" s="27"/>
      <c r="J117" s="27"/>
      <c r="K117" s="27"/>
      <c r="L117" s="25"/>
      <c r="M117" s="26"/>
      <c r="N117" s="26"/>
      <c r="O117" s="27"/>
      <c r="P117" s="27"/>
      <c r="Q117" s="27"/>
      <c r="R117" s="27"/>
      <c r="S117" s="26"/>
      <c r="T117" s="26"/>
      <c r="U117" s="28"/>
      <c r="V117" s="112">
        <v>9</v>
      </c>
      <c r="W117" s="112"/>
      <c r="X117" s="112"/>
      <c r="Y117" s="33"/>
      <c r="Z117" s="110" t="s">
        <v>20</v>
      </c>
      <c r="AA117" s="111"/>
      <c r="AB117" s="118"/>
      <c r="AC117" s="112"/>
      <c r="AD117" s="112"/>
      <c r="AE117" s="119"/>
      <c r="AF117" s="28"/>
      <c r="AG117" s="112">
        <f>V117*AB117</f>
        <v>0</v>
      </c>
      <c r="AH117" s="112"/>
      <c r="AI117" s="112"/>
      <c r="AJ117" s="112"/>
      <c r="AK117" s="47"/>
      <c r="AL117" s="118"/>
      <c r="AM117" s="112"/>
      <c r="AN117" s="112"/>
      <c r="AO117" s="119"/>
      <c r="AP117" s="28"/>
      <c r="AQ117" s="112">
        <f>V117*AL117</f>
        <v>0</v>
      </c>
      <c r="AR117" s="112"/>
      <c r="AS117" s="112"/>
      <c r="AT117" s="112"/>
      <c r="AU117" s="47"/>
      <c r="AV117" s="28"/>
      <c r="AW117" s="27"/>
      <c r="AX117" s="27"/>
      <c r="AY117" s="27"/>
      <c r="AZ117" s="27"/>
      <c r="BA117" s="40"/>
    </row>
    <row r="118" spans="1:53" s="9" customFormat="1" ht="18" customHeight="1" x14ac:dyDescent="0.4">
      <c r="A118" s="75"/>
      <c r="B118" s="76"/>
      <c r="C118" s="27" t="s">
        <v>94</v>
      </c>
      <c r="D118" s="27"/>
      <c r="E118" s="27"/>
      <c r="F118" s="27"/>
      <c r="G118" s="27"/>
      <c r="H118" s="27"/>
      <c r="I118" s="27"/>
      <c r="J118" s="27"/>
      <c r="K118" s="27"/>
      <c r="L118" s="25"/>
      <c r="M118" s="26"/>
      <c r="N118" s="26"/>
      <c r="O118" s="27"/>
      <c r="P118" s="27"/>
      <c r="Q118" s="27"/>
      <c r="R118" s="27"/>
      <c r="S118" s="26"/>
      <c r="T118" s="26"/>
      <c r="U118" s="28"/>
      <c r="V118" s="112">
        <v>4</v>
      </c>
      <c r="W118" s="112"/>
      <c r="X118" s="112"/>
      <c r="Y118" s="33"/>
      <c r="Z118" s="110" t="s">
        <v>20</v>
      </c>
      <c r="AA118" s="111"/>
      <c r="AB118" s="118"/>
      <c r="AC118" s="112"/>
      <c r="AD118" s="112"/>
      <c r="AE118" s="119"/>
      <c r="AF118" s="28"/>
      <c r="AG118" s="112">
        <f>AB118*V118</f>
        <v>0</v>
      </c>
      <c r="AH118" s="112"/>
      <c r="AI118" s="112"/>
      <c r="AJ118" s="112"/>
      <c r="AK118" s="47"/>
      <c r="AL118" s="118"/>
      <c r="AM118" s="112"/>
      <c r="AN118" s="112"/>
      <c r="AO118" s="119"/>
      <c r="AP118" s="28"/>
      <c r="AQ118" s="112">
        <f>V118*AL118</f>
        <v>0</v>
      </c>
      <c r="AR118" s="112"/>
      <c r="AS118" s="112"/>
      <c r="AT118" s="112"/>
      <c r="AU118" s="47"/>
      <c r="AV118" s="28"/>
      <c r="AW118" s="27"/>
      <c r="AX118" s="27"/>
      <c r="AY118" s="27"/>
      <c r="AZ118" s="27"/>
      <c r="BA118" s="40"/>
    </row>
    <row r="119" spans="1:53" s="9" customFormat="1" ht="18" customHeight="1" x14ac:dyDescent="0.4">
      <c r="A119" s="75"/>
      <c r="B119" s="76"/>
      <c r="C119" s="27"/>
      <c r="D119" s="27"/>
      <c r="E119" s="27"/>
      <c r="F119" s="27"/>
      <c r="G119" s="27"/>
      <c r="H119" s="27"/>
      <c r="I119" s="27"/>
      <c r="J119" s="27"/>
      <c r="K119" s="27"/>
      <c r="L119" s="25"/>
      <c r="M119" s="26"/>
      <c r="N119" s="26"/>
      <c r="O119" s="27"/>
      <c r="P119" s="27"/>
      <c r="Q119" s="27"/>
      <c r="R119" s="27"/>
      <c r="S119" s="26"/>
      <c r="T119" s="26"/>
      <c r="U119" s="28"/>
      <c r="V119" s="26"/>
      <c r="W119" s="26"/>
      <c r="X119" s="26"/>
      <c r="Y119" s="33"/>
      <c r="Z119" s="79"/>
      <c r="AA119" s="80"/>
      <c r="AB119" s="25"/>
      <c r="AC119" s="26"/>
      <c r="AD119" s="26"/>
      <c r="AE119" s="33"/>
      <c r="AF119" s="28"/>
      <c r="AG119" s="27"/>
      <c r="AH119" s="27"/>
      <c r="AI119" s="27"/>
      <c r="AJ119" s="27"/>
      <c r="AK119" s="47"/>
      <c r="AL119" s="25"/>
      <c r="AM119" s="26"/>
      <c r="AN119" s="26"/>
      <c r="AO119" s="33"/>
      <c r="AP119" s="28"/>
      <c r="AQ119" s="27"/>
      <c r="AR119" s="27"/>
      <c r="AS119" s="27"/>
      <c r="AT119" s="27"/>
      <c r="AU119" s="47"/>
      <c r="AV119" s="28"/>
      <c r="AW119" s="27"/>
      <c r="AX119" s="27"/>
      <c r="AY119" s="27"/>
      <c r="AZ119" s="27"/>
      <c r="BA119" s="40"/>
    </row>
    <row r="120" spans="1:53" s="9" customFormat="1" ht="18" customHeight="1" x14ac:dyDescent="0.4">
      <c r="A120" s="75"/>
      <c r="B120" s="76"/>
      <c r="C120" s="27" t="s">
        <v>42</v>
      </c>
      <c r="D120" s="27"/>
      <c r="E120" s="27"/>
      <c r="F120" s="27"/>
      <c r="G120" s="27"/>
      <c r="H120" s="27"/>
      <c r="I120" s="27"/>
      <c r="J120" s="27"/>
      <c r="K120" s="27"/>
      <c r="L120" s="28"/>
      <c r="M120" s="27"/>
      <c r="N120" s="27"/>
      <c r="O120" s="27"/>
      <c r="P120" s="27"/>
      <c r="Q120" s="27"/>
      <c r="R120" s="27"/>
      <c r="S120" s="27"/>
      <c r="T120" s="27"/>
      <c r="U120" s="28"/>
      <c r="V120" s="27"/>
      <c r="W120" s="27"/>
      <c r="X120" s="27"/>
      <c r="Y120" s="47"/>
      <c r="Z120" s="110"/>
      <c r="AA120" s="111"/>
      <c r="AB120" s="28"/>
      <c r="AC120" s="27"/>
      <c r="AD120" s="27"/>
      <c r="AE120" s="47"/>
      <c r="AF120" s="28"/>
      <c r="AG120" s="112">
        <f>SUM(AG116:AJ118)</f>
        <v>0</v>
      </c>
      <c r="AH120" s="112"/>
      <c r="AI120" s="112"/>
      <c r="AJ120" s="112"/>
      <c r="AK120" s="47"/>
      <c r="AL120" s="28"/>
      <c r="AM120" s="27"/>
      <c r="AN120" s="27"/>
      <c r="AO120" s="47"/>
      <c r="AP120" s="28"/>
      <c r="AQ120" s="112">
        <f>SUM(AQ116:AT118)</f>
        <v>0</v>
      </c>
      <c r="AR120" s="112"/>
      <c r="AS120" s="112"/>
      <c r="AT120" s="112"/>
      <c r="AU120" s="47"/>
      <c r="AV120" s="28"/>
      <c r="AW120" s="27"/>
      <c r="AX120" s="27"/>
      <c r="AY120" s="27"/>
      <c r="AZ120" s="27"/>
      <c r="BA120" s="40"/>
    </row>
    <row r="121" spans="1:53" s="9" customFormat="1" ht="18" customHeight="1" x14ac:dyDescent="0.4">
      <c r="A121" s="75"/>
      <c r="B121" s="76"/>
      <c r="C121" s="27"/>
      <c r="D121" s="27"/>
      <c r="E121" s="27"/>
      <c r="F121" s="27"/>
      <c r="G121" s="27"/>
      <c r="H121" s="27"/>
      <c r="I121" s="27"/>
      <c r="J121" s="27"/>
      <c r="K121" s="27"/>
      <c r="L121" s="25"/>
      <c r="M121" s="26"/>
      <c r="N121" s="26"/>
      <c r="O121" s="27"/>
      <c r="P121" s="27"/>
      <c r="Q121" s="27"/>
      <c r="R121" s="27"/>
      <c r="S121" s="26"/>
      <c r="T121" s="26"/>
      <c r="U121" s="28"/>
      <c r="V121" s="26"/>
      <c r="W121" s="26"/>
      <c r="X121" s="26"/>
      <c r="Y121" s="33"/>
      <c r="Z121" s="79"/>
      <c r="AA121" s="80"/>
      <c r="AB121" s="25"/>
      <c r="AC121" s="26"/>
      <c r="AD121" s="26"/>
      <c r="AE121" s="33"/>
      <c r="AF121" s="28"/>
      <c r="AG121" s="27"/>
      <c r="AH121" s="27"/>
      <c r="AI121" s="27"/>
      <c r="AJ121" s="27"/>
      <c r="AK121" s="47"/>
      <c r="AL121" s="25"/>
      <c r="AM121" s="26"/>
      <c r="AN121" s="26"/>
      <c r="AO121" s="33"/>
      <c r="AP121" s="28"/>
      <c r="AQ121" s="27"/>
      <c r="AR121" s="27"/>
      <c r="AS121" s="27"/>
      <c r="AT121" s="27"/>
      <c r="AU121" s="47"/>
      <c r="AV121" s="28"/>
      <c r="AW121" s="27"/>
      <c r="AX121" s="27"/>
      <c r="AY121" s="27"/>
      <c r="AZ121" s="27"/>
      <c r="BA121" s="40"/>
    </row>
    <row r="122" spans="1:53" s="9" customFormat="1" ht="18" customHeight="1" x14ac:dyDescent="0.4">
      <c r="A122" s="75"/>
      <c r="B122" s="76"/>
      <c r="C122" s="27"/>
      <c r="D122" s="27"/>
      <c r="E122" s="27"/>
      <c r="F122" s="27"/>
      <c r="G122" s="27"/>
      <c r="H122" s="27"/>
      <c r="I122" s="27"/>
      <c r="J122" s="27"/>
      <c r="K122" s="27"/>
      <c r="L122" s="25"/>
      <c r="M122" s="26"/>
      <c r="N122" s="26"/>
      <c r="O122" s="27"/>
      <c r="P122" s="27"/>
      <c r="Q122" s="27"/>
      <c r="R122" s="27"/>
      <c r="S122" s="26"/>
      <c r="T122" s="26"/>
      <c r="U122" s="28"/>
      <c r="V122" s="26"/>
      <c r="W122" s="26"/>
      <c r="X122" s="26"/>
      <c r="Y122" s="33"/>
      <c r="Z122" s="79"/>
      <c r="AA122" s="80"/>
      <c r="AB122" s="25"/>
      <c r="AC122" s="26"/>
      <c r="AD122" s="26"/>
      <c r="AE122" s="33"/>
      <c r="AF122" s="28"/>
      <c r="AG122" s="27"/>
      <c r="AH122" s="27"/>
      <c r="AI122" s="27"/>
      <c r="AJ122" s="27"/>
      <c r="AK122" s="47"/>
      <c r="AL122" s="25"/>
      <c r="AM122" s="26"/>
      <c r="AN122" s="26"/>
      <c r="AO122" s="33"/>
      <c r="AP122" s="28"/>
      <c r="AQ122" s="27"/>
      <c r="AR122" s="27"/>
      <c r="AS122" s="27"/>
      <c r="AT122" s="27"/>
      <c r="AU122" s="47"/>
      <c r="AV122" s="28"/>
      <c r="AW122" s="27"/>
      <c r="AX122" s="27"/>
      <c r="AY122" s="27"/>
      <c r="AZ122" s="27"/>
      <c r="BA122" s="40"/>
    </row>
    <row r="123" spans="1:53" s="9" customFormat="1" ht="18" customHeight="1" x14ac:dyDescent="0.4">
      <c r="A123" s="75"/>
      <c r="B123" s="76"/>
      <c r="C123" s="27"/>
      <c r="D123" s="27"/>
      <c r="E123" s="27"/>
      <c r="F123" s="27"/>
      <c r="G123" s="27"/>
      <c r="H123" s="27"/>
      <c r="I123" s="27"/>
      <c r="J123" s="27"/>
      <c r="K123" s="27"/>
      <c r="L123" s="25"/>
      <c r="M123" s="26"/>
      <c r="N123" s="26"/>
      <c r="O123" s="27"/>
      <c r="P123" s="27"/>
      <c r="Q123" s="27"/>
      <c r="R123" s="27"/>
      <c r="S123" s="26"/>
      <c r="T123" s="26"/>
      <c r="U123" s="28"/>
      <c r="V123" s="26"/>
      <c r="W123" s="26"/>
      <c r="X123" s="26"/>
      <c r="Y123" s="33"/>
      <c r="Z123" s="79"/>
      <c r="AA123" s="80"/>
      <c r="AB123" s="25"/>
      <c r="AC123" s="26"/>
      <c r="AD123" s="26"/>
      <c r="AE123" s="33"/>
      <c r="AF123" s="28"/>
      <c r="AG123" s="27"/>
      <c r="AH123" s="27"/>
      <c r="AI123" s="27"/>
      <c r="AJ123" s="27"/>
      <c r="AK123" s="47"/>
      <c r="AL123" s="25"/>
      <c r="AM123" s="26"/>
      <c r="AN123" s="26"/>
      <c r="AO123" s="33"/>
      <c r="AP123" s="28"/>
      <c r="AQ123" s="27"/>
      <c r="AR123" s="27"/>
      <c r="AS123" s="27"/>
      <c r="AT123" s="27"/>
      <c r="AU123" s="47"/>
      <c r="AV123" s="28"/>
      <c r="AW123" s="27"/>
      <c r="AX123" s="27"/>
      <c r="AY123" s="27"/>
      <c r="AZ123" s="27"/>
      <c r="BA123" s="40"/>
    </row>
    <row r="124" spans="1:53" s="9" customFormat="1" ht="18" customHeight="1" x14ac:dyDescent="0.4">
      <c r="A124" s="75"/>
      <c r="B124" s="76"/>
      <c r="C124" s="27"/>
      <c r="D124" s="27"/>
      <c r="E124" s="27"/>
      <c r="F124" s="27"/>
      <c r="G124" s="27"/>
      <c r="H124" s="27"/>
      <c r="I124" s="27"/>
      <c r="J124" s="27"/>
      <c r="K124" s="27"/>
      <c r="L124" s="25"/>
      <c r="M124" s="26"/>
      <c r="N124" s="26"/>
      <c r="O124" s="27"/>
      <c r="P124" s="27"/>
      <c r="Q124" s="27"/>
      <c r="R124" s="27"/>
      <c r="S124" s="26"/>
      <c r="T124" s="26"/>
      <c r="U124" s="28"/>
      <c r="V124" s="26"/>
      <c r="W124" s="26"/>
      <c r="X124" s="26"/>
      <c r="Y124" s="33"/>
      <c r="Z124" s="79"/>
      <c r="AA124" s="80"/>
      <c r="AB124" s="25"/>
      <c r="AC124" s="26"/>
      <c r="AD124" s="26"/>
      <c r="AE124" s="33"/>
      <c r="AF124" s="28"/>
      <c r="AG124" s="27"/>
      <c r="AH124" s="27"/>
      <c r="AI124" s="27"/>
      <c r="AJ124" s="27"/>
      <c r="AK124" s="47"/>
      <c r="AL124" s="25"/>
      <c r="AM124" s="26"/>
      <c r="AN124" s="26"/>
      <c r="AO124" s="33"/>
      <c r="AP124" s="28"/>
      <c r="AQ124" s="27"/>
      <c r="AR124" s="27"/>
      <c r="AS124" s="27"/>
      <c r="AT124" s="27"/>
      <c r="AU124" s="47"/>
      <c r="AV124" s="28"/>
      <c r="AW124" s="27"/>
      <c r="AX124" s="27"/>
      <c r="AY124" s="27"/>
      <c r="AZ124" s="27"/>
      <c r="BA124" s="40"/>
    </row>
    <row r="125" spans="1:53" s="9" customFormat="1" ht="18" customHeight="1" x14ac:dyDescent="0.4">
      <c r="A125" s="75"/>
      <c r="B125" s="76"/>
      <c r="C125" s="27"/>
      <c r="D125" s="27"/>
      <c r="E125" s="27"/>
      <c r="F125" s="27"/>
      <c r="G125" s="27"/>
      <c r="H125" s="27"/>
      <c r="I125" s="27"/>
      <c r="J125" s="27"/>
      <c r="K125" s="27"/>
      <c r="L125" s="25"/>
      <c r="M125" s="26"/>
      <c r="N125" s="26"/>
      <c r="O125" s="27"/>
      <c r="P125" s="27"/>
      <c r="Q125" s="27"/>
      <c r="R125" s="27"/>
      <c r="S125" s="26"/>
      <c r="T125" s="26"/>
      <c r="U125" s="28"/>
      <c r="V125" s="26"/>
      <c r="W125" s="26"/>
      <c r="X125" s="26"/>
      <c r="Y125" s="33"/>
      <c r="Z125" s="79"/>
      <c r="AA125" s="80"/>
      <c r="AB125" s="25"/>
      <c r="AC125" s="26"/>
      <c r="AD125" s="26"/>
      <c r="AE125" s="33"/>
      <c r="AF125" s="28"/>
      <c r="AG125" s="27"/>
      <c r="AH125" s="27"/>
      <c r="AI125" s="27"/>
      <c r="AJ125" s="27"/>
      <c r="AK125" s="47"/>
      <c r="AL125" s="25"/>
      <c r="AM125" s="26"/>
      <c r="AN125" s="26"/>
      <c r="AO125" s="33"/>
      <c r="AP125" s="28"/>
      <c r="AQ125" s="27"/>
      <c r="AR125" s="27"/>
      <c r="AS125" s="27"/>
      <c r="AT125" s="27"/>
      <c r="AU125" s="47"/>
      <c r="AV125" s="28"/>
      <c r="AW125" s="27"/>
      <c r="AX125" s="27"/>
      <c r="AY125" s="27"/>
      <c r="AZ125" s="27"/>
      <c r="BA125" s="40"/>
    </row>
    <row r="126" spans="1:53" s="9" customFormat="1" ht="18" customHeight="1" x14ac:dyDescent="0.4">
      <c r="A126" s="75"/>
      <c r="B126" s="76"/>
      <c r="C126" s="27"/>
      <c r="D126" s="27"/>
      <c r="E126" s="27"/>
      <c r="F126" s="27"/>
      <c r="G126" s="27"/>
      <c r="H126" s="27"/>
      <c r="I126" s="27"/>
      <c r="J126" s="27"/>
      <c r="K126" s="27"/>
      <c r="L126" s="25"/>
      <c r="M126" s="26"/>
      <c r="N126" s="26"/>
      <c r="O126" s="27"/>
      <c r="P126" s="27"/>
      <c r="Q126" s="27"/>
      <c r="R126" s="27"/>
      <c r="S126" s="26"/>
      <c r="T126" s="26"/>
      <c r="U126" s="28"/>
      <c r="V126" s="26"/>
      <c r="W126" s="26"/>
      <c r="X126" s="26"/>
      <c r="Y126" s="33"/>
      <c r="Z126" s="79"/>
      <c r="AA126" s="80"/>
      <c r="AB126" s="25"/>
      <c r="AC126" s="26"/>
      <c r="AD126" s="26"/>
      <c r="AE126" s="33"/>
      <c r="AF126" s="28"/>
      <c r="AG126" s="27"/>
      <c r="AH126" s="27"/>
      <c r="AI126" s="27"/>
      <c r="AJ126" s="27"/>
      <c r="AK126" s="47"/>
      <c r="AL126" s="25"/>
      <c r="AM126" s="26"/>
      <c r="AN126" s="26"/>
      <c r="AO126" s="33"/>
      <c r="AP126" s="28"/>
      <c r="AQ126" s="27"/>
      <c r="AR126" s="27"/>
      <c r="AS126" s="27"/>
      <c r="AT126" s="27"/>
      <c r="AU126" s="47"/>
      <c r="AV126" s="28"/>
      <c r="AW126" s="27"/>
      <c r="AX126" s="27"/>
      <c r="AY126" s="27"/>
      <c r="AZ126" s="27"/>
      <c r="BA126" s="40"/>
    </row>
    <row r="127" spans="1:53" s="9" customFormat="1" ht="18" customHeight="1" x14ac:dyDescent="0.4">
      <c r="A127" s="75"/>
      <c r="B127" s="76"/>
      <c r="C127" s="27"/>
      <c r="D127" s="27"/>
      <c r="E127" s="27"/>
      <c r="F127" s="27"/>
      <c r="G127" s="27"/>
      <c r="H127" s="27"/>
      <c r="I127" s="27"/>
      <c r="J127" s="27"/>
      <c r="K127" s="27"/>
      <c r="L127" s="25"/>
      <c r="M127" s="26"/>
      <c r="N127" s="26"/>
      <c r="O127" s="27"/>
      <c r="P127" s="27"/>
      <c r="Q127" s="27"/>
      <c r="R127" s="27"/>
      <c r="S127" s="26"/>
      <c r="T127" s="26"/>
      <c r="U127" s="28"/>
      <c r="V127" s="26"/>
      <c r="W127" s="26"/>
      <c r="X127" s="26"/>
      <c r="Y127" s="33"/>
      <c r="Z127" s="79"/>
      <c r="AA127" s="80"/>
      <c r="AB127" s="25"/>
      <c r="AC127" s="26"/>
      <c r="AD127" s="26"/>
      <c r="AE127" s="33"/>
      <c r="AF127" s="28"/>
      <c r="AG127" s="27"/>
      <c r="AH127" s="27"/>
      <c r="AI127" s="27"/>
      <c r="AJ127" s="27"/>
      <c r="AK127" s="47"/>
      <c r="AL127" s="25"/>
      <c r="AM127" s="26"/>
      <c r="AN127" s="26"/>
      <c r="AO127" s="33"/>
      <c r="AP127" s="28"/>
      <c r="AQ127" s="27"/>
      <c r="AR127" s="27"/>
      <c r="AS127" s="27"/>
      <c r="AT127" s="27"/>
      <c r="AU127" s="47"/>
      <c r="AV127" s="28"/>
      <c r="AW127" s="27"/>
      <c r="AX127" s="27"/>
      <c r="AY127" s="27"/>
      <c r="AZ127" s="27"/>
      <c r="BA127" s="40"/>
    </row>
    <row r="128" spans="1:53" s="9" customFormat="1" ht="18" customHeight="1" thickBot="1" x14ac:dyDescent="0.45">
      <c r="A128" s="88"/>
      <c r="B128" s="89"/>
      <c r="C128" s="84"/>
      <c r="D128" s="84"/>
      <c r="E128" s="84"/>
      <c r="F128" s="84"/>
      <c r="G128" s="84"/>
      <c r="H128" s="84"/>
      <c r="I128" s="84"/>
      <c r="J128" s="84"/>
      <c r="K128" s="84"/>
      <c r="L128" s="90"/>
      <c r="M128" s="91"/>
      <c r="N128" s="91"/>
      <c r="O128" s="84"/>
      <c r="P128" s="84"/>
      <c r="Q128" s="84"/>
      <c r="R128" s="84"/>
      <c r="S128" s="91"/>
      <c r="T128" s="91"/>
      <c r="U128" s="85"/>
      <c r="V128" s="91"/>
      <c r="W128" s="91"/>
      <c r="X128" s="91"/>
      <c r="Y128" s="92"/>
      <c r="Z128" s="93"/>
      <c r="AA128" s="94"/>
      <c r="AB128" s="90"/>
      <c r="AC128" s="91"/>
      <c r="AD128" s="91"/>
      <c r="AE128" s="92"/>
      <c r="AF128" s="85"/>
      <c r="AG128" s="84"/>
      <c r="AH128" s="84"/>
      <c r="AI128" s="84"/>
      <c r="AJ128" s="84"/>
      <c r="AK128" s="86"/>
      <c r="AL128" s="90"/>
      <c r="AM128" s="91"/>
      <c r="AN128" s="91"/>
      <c r="AO128" s="92"/>
      <c r="AP128" s="85"/>
      <c r="AQ128" s="84"/>
      <c r="AR128" s="84"/>
      <c r="AS128" s="84"/>
      <c r="AT128" s="84"/>
      <c r="AU128" s="86"/>
      <c r="AV128" s="85"/>
      <c r="AW128" s="84"/>
      <c r="AX128" s="84"/>
      <c r="AY128" s="84"/>
      <c r="AZ128" s="84"/>
      <c r="BA128" s="87"/>
    </row>
    <row r="129" spans="1:53" s="9" customFormat="1" ht="18" customHeight="1" thickBot="1" x14ac:dyDescent="0.4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</row>
    <row r="130" spans="1:53" s="9" customFormat="1" ht="18" customHeight="1" x14ac:dyDescent="0.4">
      <c r="A130" s="128" t="s">
        <v>9</v>
      </c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 t="s">
        <v>10</v>
      </c>
      <c r="M130" s="129"/>
      <c r="N130" s="129"/>
      <c r="O130" s="129"/>
      <c r="P130" s="129"/>
      <c r="Q130" s="129"/>
      <c r="R130" s="129"/>
      <c r="S130" s="129"/>
      <c r="T130" s="129"/>
      <c r="U130" s="129" t="s">
        <v>11</v>
      </c>
      <c r="V130" s="129"/>
      <c r="W130" s="129"/>
      <c r="X130" s="129"/>
      <c r="Y130" s="129"/>
      <c r="Z130" s="129" t="s">
        <v>12</v>
      </c>
      <c r="AA130" s="129"/>
      <c r="AB130" s="132" t="s">
        <v>13</v>
      </c>
      <c r="AC130" s="133"/>
      <c r="AD130" s="133"/>
      <c r="AE130" s="133"/>
      <c r="AF130" s="133"/>
      <c r="AG130" s="133"/>
      <c r="AH130" s="133"/>
      <c r="AI130" s="133"/>
      <c r="AJ130" s="133"/>
      <c r="AK130" s="133"/>
      <c r="AL130" s="132" t="s">
        <v>14</v>
      </c>
      <c r="AM130" s="133"/>
      <c r="AN130" s="133"/>
      <c r="AO130" s="133"/>
      <c r="AP130" s="133"/>
      <c r="AQ130" s="133"/>
      <c r="AR130" s="133"/>
      <c r="AS130" s="133"/>
      <c r="AT130" s="133"/>
      <c r="AU130" s="134"/>
      <c r="AV130" s="121" t="s">
        <v>15</v>
      </c>
      <c r="AW130" s="122"/>
      <c r="AX130" s="122"/>
      <c r="AY130" s="122"/>
      <c r="AZ130" s="122"/>
      <c r="BA130" s="123"/>
    </row>
    <row r="131" spans="1:53" s="9" customFormat="1" ht="18" customHeight="1" x14ac:dyDescent="0.4">
      <c r="A131" s="130"/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10" t="s">
        <v>16</v>
      </c>
      <c r="AC131" s="127"/>
      <c r="AD131" s="127"/>
      <c r="AE131" s="111"/>
      <c r="AF131" s="110" t="s">
        <v>17</v>
      </c>
      <c r="AG131" s="127"/>
      <c r="AH131" s="127"/>
      <c r="AI131" s="127"/>
      <c r="AJ131" s="127"/>
      <c r="AK131" s="111"/>
      <c r="AL131" s="110" t="s">
        <v>16</v>
      </c>
      <c r="AM131" s="127"/>
      <c r="AN131" s="127"/>
      <c r="AO131" s="111"/>
      <c r="AP131" s="110" t="s">
        <v>17</v>
      </c>
      <c r="AQ131" s="127"/>
      <c r="AR131" s="127"/>
      <c r="AS131" s="127"/>
      <c r="AT131" s="127"/>
      <c r="AU131" s="111"/>
      <c r="AV131" s="124"/>
      <c r="AW131" s="125"/>
      <c r="AX131" s="125"/>
      <c r="AY131" s="125"/>
      <c r="AZ131" s="125"/>
      <c r="BA131" s="126"/>
    </row>
    <row r="132" spans="1:53" s="9" customFormat="1" ht="18" customHeight="1" x14ac:dyDescent="0.4">
      <c r="A132" s="81" t="s">
        <v>95</v>
      </c>
      <c r="B132" s="82" t="s">
        <v>96</v>
      </c>
      <c r="C132" s="27"/>
      <c r="D132" s="27"/>
      <c r="E132" s="27"/>
      <c r="F132" s="27"/>
      <c r="G132" s="27"/>
      <c r="H132" s="27"/>
      <c r="I132" s="27"/>
      <c r="J132" s="27"/>
      <c r="K132" s="27"/>
      <c r="L132" s="25"/>
      <c r="M132" s="26"/>
      <c r="N132" s="26"/>
      <c r="O132" s="27"/>
      <c r="P132" s="27"/>
      <c r="Q132" s="27"/>
      <c r="R132" s="27"/>
      <c r="S132" s="26"/>
      <c r="T132" s="26"/>
      <c r="U132" s="28"/>
      <c r="V132" s="26"/>
      <c r="W132" s="26"/>
      <c r="X132" s="26"/>
      <c r="Y132" s="33"/>
      <c r="Z132" s="79"/>
      <c r="AA132" s="80"/>
      <c r="AB132" s="25"/>
      <c r="AC132" s="26"/>
      <c r="AD132" s="26"/>
      <c r="AE132" s="33"/>
      <c r="AF132" s="28"/>
      <c r="AG132" s="27"/>
      <c r="AH132" s="27"/>
      <c r="AI132" s="27"/>
      <c r="AJ132" s="27"/>
      <c r="AK132" s="47"/>
      <c r="AL132" s="25"/>
      <c r="AM132" s="26"/>
      <c r="AN132" s="26"/>
      <c r="AO132" s="33"/>
      <c r="AP132" s="28"/>
      <c r="AQ132" s="27"/>
      <c r="AR132" s="27"/>
      <c r="AS132" s="27"/>
      <c r="AT132" s="27"/>
      <c r="AU132" s="47"/>
      <c r="AV132" s="28"/>
      <c r="AW132" s="27"/>
      <c r="AX132" s="27"/>
      <c r="AY132" s="27"/>
      <c r="AZ132" s="27"/>
      <c r="BA132" s="40"/>
    </row>
    <row r="133" spans="1:53" s="9" customFormat="1" ht="18" customHeight="1" x14ac:dyDescent="0.4">
      <c r="A133" s="75"/>
      <c r="B133" s="95" t="s">
        <v>97</v>
      </c>
      <c r="C133" s="82" t="s">
        <v>98</v>
      </c>
      <c r="D133" s="27"/>
      <c r="E133" s="27"/>
      <c r="F133" s="27"/>
      <c r="G133" s="27"/>
      <c r="H133" s="27"/>
      <c r="I133" s="27"/>
      <c r="J133" s="27"/>
      <c r="K133" s="27"/>
      <c r="L133" s="25"/>
      <c r="M133" s="26"/>
      <c r="N133" s="26"/>
      <c r="O133" s="27"/>
      <c r="P133" s="27"/>
      <c r="Q133" s="27"/>
      <c r="R133" s="27"/>
      <c r="S133" s="26"/>
      <c r="T133" s="26"/>
      <c r="U133" s="28"/>
      <c r="V133" s="26"/>
      <c r="W133" s="26"/>
      <c r="X133" s="26"/>
      <c r="Y133" s="33"/>
      <c r="Z133" s="79"/>
      <c r="AA133" s="80"/>
      <c r="AB133" s="25"/>
      <c r="AC133" s="26"/>
      <c r="AD133" s="26"/>
      <c r="AE133" s="33"/>
      <c r="AF133" s="28"/>
      <c r="AG133" s="27"/>
      <c r="AH133" s="27"/>
      <c r="AI133" s="27"/>
      <c r="AJ133" s="27"/>
      <c r="AK133" s="47"/>
      <c r="AL133" s="25"/>
      <c r="AM133" s="26"/>
      <c r="AN133" s="26"/>
      <c r="AO133" s="33"/>
      <c r="AP133" s="28"/>
      <c r="AQ133" s="27"/>
      <c r="AR133" s="27"/>
      <c r="AS133" s="27"/>
      <c r="AT133" s="27"/>
      <c r="AU133" s="47"/>
      <c r="AV133" s="28"/>
      <c r="AW133" s="27"/>
      <c r="AX133" s="27"/>
      <c r="AY133" s="27"/>
      <c r="AZ133" s="27"/>
      <c r="BA133" s="40"/>
    </row>
    <row r="134" spans="1:53" s="9" customFormat="1" ht="18" customHeight="1" x14ac:dyDescent="0.4">
      <c r="A134" s="75"/>
      <c r="B134" s="76"/>
      <c r="C134" s="27" t="s">
        <v>99</v>
      </c>
      <c r="D134" s="27"/>
      <c r="E134" s="27"/>
      <c r="F134" s="27"/>
      <c r="G134" s="27"/>
      <c r="H134" s="27"/>
      <c r="I134" s="27"/>
      <c r="J134" s="27"/>
      <c r="K134" s="27"/>
      <c r="L134" s="25"/>
      <c r="M134" s="26"/>
      <c r="N134" s="26"/>
      <c r="O134" s="27"/>
      <c r="P134" s="27"/>
      <c r="Q134" s="27"/>
      <c r="R134" s="27"/>
      <c r="S134" s="26"/>
      <c r="T134" s="26"/>
      <c r="U134" s="28"/>
      <c r="V134" s="112">
        <v>1</v>
      </c>
      <c r="W134" s="112"/>
      <c r="X134" s="112"/>
      <c r="Y134" s="33"/>
      <c r="Z134" s="110" t="s">
        <v>52</v>
      </c>
      <c r="AA134" s="111"/>
      <c r="AB134" s="118"/>
      <c r="AC134" s="112"/>
      <c r="AD134" s="112"/>
      <c r="AE134" s="119"/>
      <c r="AF134" s="28"/>
      <c r="AG134" s="112">
        <f t="shared" ref="AG134:AG140" si="5">V134*AB134</f>
        <v>0</v>
      </c>
      <c r="AH134" s="112"/>
      <c r="AI134" s="112"/>
      <c r="AJ134" s="112"/>
      <c r="AK134" s="47"/>
      <c r="AL134" s="118"/>
      <c r="AM134" s="112"/>
      <c r="AN134" s="112"/>
      <c r="AO134" s="119"/>
      <c r="AP134" s="28"/>
      <c r="AQ134" s="112">
        <f t="shared" ref="AQ134:AQ141" si="6">V134*AL134</f>
        <v>0</v>
      </c>
      <c r="AR134" s="112"/>
      <c r="AS134" s="112"/>
      <c r="AT134" s="112"/>
      <c r="AU134" s="47"/>
      <c r="AV134" s="28"/>
      <c r="AW134" s="27"/>
      <c r="AX134" s="27"/>
      <c r="AY134" s="27"/>
      <c r="AZ134" s="27"/>
      <c r="BA134" s="40"/>
    </row>
    <row r="135" spans="1:53" s="9" customFormat="1" ht="18" customHeight="1" x14ac:dyDescent="0.4">
      <c r="A135" s="75"/>
      <c r="B135" s="76"/>
      <c r="C135" s="27" t="s">
        <v>100</v>
      </c>
      <c r="D135" s="27"/>
      <c r="E135" s="27"/>
      <c r="F135" s="27"/>
      <c r="G135" s="27"/>
      <c r="H135" s="27"/>
      <c r="I135" s="27"/>
      <c r="J135" s="27"/>
      <c r="K135" s="27"/>
      <c r="L135" s="25" t="s">
        <v>101</v>
      </c>
      <c r="M135" s="26"/>
      <c r="N135" s="26"/>
      <c r="O135" s="27"/>
      <c r="P135" s="27"/>
      <c r="Q135" s="27"/>
      <c r="R135" s="27"/>
      <c r="S135" s="26"/>
      <c r="T135" s="26"/>
      <c r="U135" s="28"/>
      <c r="V135" s="112">
        <v>1</v>
      </c>
      <c r="W135" s="112"/>
      <c r="X135" s="112"/>
      <c r="Y135" s="33"/>
      <c r="Z135" s="110" t="s">
        <v>20</v>
      </c>
      <c r="AA135" s="111"/>
      <c r="AB135" s="118"/>
      <c r="AC135" s="112"/>
      <c r="AD135" s="112"/>
      <c r="AE135" s="119"/>
      <c r="AF135" s="28"/>
      <c r="AG135" s="112">
        <f t="shared" si="5"/>
        <v>0</v>
      </c>
      <c r="AH135" s="112"/>
      <c r="AI135" s="112"/>
      <c r="AJ135" s="112"/>
      <c r="AK135" s="47"/>
      <c r="AL135" s="118"/>
      <c r="AM135" s="112"/>
      <c r="AN135" s="112"/>
      <c r="AO135" s="119"/>
      <c r="AP135" s="28"/>
      <c r="AQ135" s="112">
        <f t="shared" si="6"/>
        <v>0</v>
      </c>
      <c r="AR135" s="112"/>
      <c r="AS135" s="112"/>
      <c r="AT135" s="112"/>
      <c r="AU135" s="47"/>
      <c r="AV135" s="28"/>
      <c r="AW135" s="27"/>
      <c r="AX135" s="27"/>
      <c r="AY135" s="27"/>
      <c r="AZ135" s="27"/>
      <c r="BA135" s="40"/>
    </row>
    <row r="136" spans="1:53" s="9" customFormat="1" ht="18" customHeight="1" x14ac:dyDescent="0.4">
      <c r="A136" s="75"/>
      <c r="B136" s="76"/>
      <c r="C136" s="27" t="s">
        <v>102</v>
      </c>
      <c r="D136" s="27"/>
      <c r="E136" s="27"/>
      <c r="F136" s="27"/>
      <c r="G136" s="27"/>
      <c r="H136" s="27"/>
      <c r="I136" s="27"/>
      <c r="J136" s="27"/>
      <c r="K136" s="27"/>
      <c r="L136" s="25"/>
      <c r="M136" s="26"/>
      <c r="N136" s="26"/>
      <c r="O136" s="27"/>
      <c r="P136" s="27"/>
      <c r="Q136" s="27"/>
      <c r="R136" s="27"/>
      <c r="S136" s="26"/>
      <c r="T136" s="26"/>
      <c r="U136" s="28"/>
      <c r="V136" s="112">
        <v>1</v>
      </c>
      <c r="W136" s="112"/>
      <c r="X136" s="112"/>
      <c r="Y136" s="33"/>
      <c r="Z136" s="110" t="s">
        <v>20</v>
      </c>
      <c r="AA136" s="111"/>
      <c r="AB136" s="118"/>
      <c r="AC136" s="112"/>
      <c r="AD136" s="112"/>
      <c r="AE136" s="119"/>
      <c r="AF136" s="28"/>
      <c r="AG136" s="112">
        <f t="shared" si="5"/>
        <v>0</v>
      </c>
      <c r="AH136" s="112"/>
      <c r="AI136" s="112"/>
      <c r="AJ136" s="112"/>
      <c r="AK136" s="47"/>
      <c r="AL136" s="118"/>
      <c r="AM136" s="112"/>
      <c r="AN136" s="112"/>
      <c r="AO136" s="119"/>
      <c r="AP136" s="28"/>
      <c r="AQ136" s="112">
        <f t="shared" si="6"/>
        <v>0</v>
      </c>
      <c r="AR136" s="112"/>
      <c r="AS136" s="112"/>
      <c r="AT136" s="112"/>
      <c r="AU136" s="47"/>
      <c r="AV136" s="28"/>
      <c r="AW136" s="27"/>
      <c r="AX136" s="27"/>
      <c r="AY136" s="27"/>
      <c r="AZ136" s="27"/>
      <c r="BA136" s="40"/>
    </row>
    <row r="137" spans="1:53" s="9" customFormat="1" ht="18" customHeight="1" x14ac:dyDescent="0.4">
      <c r="A137" s="75"/>
      <c r="B137" s="76"/>
      <c r="C137" s="27" t="s">
        <v>103</v>
      </c>
      <c r="D137" s="27"/>
      <c r="E137" s="27"/>
      <c r="F137" s="27"/>
      <c r="G137" s="27"/>
      <c r="H137" s="27"/>
      <c r="I137" s="27"/>
      <c r="J137" s="27"/>
      <c r="K137" s="27"/>
      <c r="L137" s="25"/>
      <c r="M137" s="26"/>
      <c r="N137" s="26"/>
      <c r="O137" s="27"/>
      <c r="P137" s="27"/>
      <c r="Q137" s="27"/>
      <c r="R137" s="27"/>
      <c r="S137" s="26"/>
      <c r="T137" s="26"/>
      <c r="U137" s="28"/>
      <c r="V137" s="112">
        <v>1</v>
      </c>
      <c r="W137" s="112"/>
      <c r="X137" s="112"/>
      <c r="Y137" s="33"/>
      <c r="Z137" s="110" t="s">
        <v>89</v>
      </c>
      <c r="AA137" s="111"/>
      <c r="AB137" s="118"/>
      <c r="AC137" s="112"/>
      <c r="AD137" s="112"/>
      <c r="AE137" s="119"/>
      <c r="AF137" s="28"/>
      <c r="AG137" s="112">
        <f t="shared" si="5"/>
        <v>0</v>
      </c>
      <c r="AH137" s="112"/>
      <c r="AI137" s="112"/>
      <c r="AJ137" s="112"/>
      <c r="AK137" s="47"/>
      <c r="AL137" s="118"/>
      <c r="AM137" s="112"/>
      <c r="AN137" s="112"/>
      <c r="AO137" s="119"/>
      <c r="AP137" s="28"/>
      <c r="AQ137" s="112">
        <f t="shared" si="6"/>
        <v>0</v>
      </c>
      <c r="AR137" s="112"/>
      <c r="AS137" s="112"/>
      <c r="AT137" s="112"/>
      <c r="AU137" s="47"/>
      <c r="AV137" s="28"/>
      <c r="AW137" s="27"/>
      <c r="AX137" s="27"/>
      <c r="AY137" s="27"/>
      <c r="AZ137" s="27"/>
      <c r="BA137" s="40"/>
    </row>
    <row r="138" spans="1:53" s="9" customFormat="1" ht="18" customHeight="1" x14ac:dyDescent="0.4">
      <c r="A138" s="75"/>
      <c r="B138" s="76"/>
      <c r="C138" s="27" t="s">
        <v>104</v>
      </c>
      <c r="D138" s="27"/>
      <c r="E138" s="27"/>
      <c r="F138" s="27"/>
      <c r="G138" s="27"/>
      <c r="H138" s="27"/>
      <c r="I138" s="27"/>
      <c r="J138" s="27"/>
      <c r="K138" s="27"/>
      <c r="L138" s="25"/>
      <c r="M138" s="26"/>
      <c r="N138" s="26"/>
      <c r="O138" s="27"/>
      <c r="P138" s="27"/>
      <c r="Q138" s="27"/>
      <c r="R138" s="27"/>
      <c r="S138" s="26"/>
      <c r="T138" s="26"/>
      <c r="U138" s="28"/>
      <c r="V138" s="112">
        <v>23</v>
      </c>
      <c r="W138" s="112"/>
      <c r="X138" s="112"/>
      <c r="Y138" s="33"/>
      <c r="Z138" s="110" t="s">
        <v>105</v>
      </c>
      <c r="AA138" s="111"/>
      <c r="AB138" s="118"/>
      <c r="AC138" s="112"/>
      <c r="AD138" s="112"/>
      <c r="AE138" s="119"/>
      <c r="AF138" s="28"/>
      <c r="AG138" s="112">
        <f t="shared" si="5"/>
        <v>0</v>
      </c>
      <c r="AH138" s="112"/>
      <c r="AI138" s="112"/>
      <c r="AJ138" s="112"/>
      <c r="AK138" s="47"/>
      <c r="AL138" s="118"/>
      <c r="AM138" s="112"/>
      <c r="AN138" s="112"/>
      <c r="AO138" s="119"/>
      <c r="AP138" s="28"/>
      <c r="AQ138" s="112">
        <f t="shared" si="6"/>
        <v>0</v>
      </c>
      <c r="AR138" s="112"/>
      <c r="AS138" s="112"/>
      <c r="AT138" s="112"/>
      <c r="AU138" s="47"/>
      <c r="AV138" s="28"/>
      <c r="AW138" s="27"/>
      <c r="AX138" s="27"/>
      <c r="AY138" s="27"/>
      <c r="AZ138" s="27"/>
      <c r="BA138" s="40"/>
    </row>
    <row r="139" spans="1:53" s="9" customFormat="1" ht="18" customHeight="1" x14ac:dyDescent="0.4">
      <c r="A139" s="75"/>
      <c r="B139" s="76"/>
      <c r="C139" s="27" t="s">
        <v>106</v>
      </c>
      <c r="D139" s="27"/>
      <c r="E139" s="27"/>
      <c r="F139" s="27"/>
      <c r="G139" s="27"/>
      <c r="H139" s="27"/>
      <c r="I139" s="27"/>
      <c r="J139" s="27"/>
      <c r="K139" s="27"/>
      <c r="L139" s="25"/>
      <c r="M139" s="26"/>
      <c r="N139" s="26"/>
      <c r="O139" s="27"/>
      <c r="P139" s="27"/>
      <c r="Q139" s="27"/>
      <c r="R139" s="27"/>
      <c r="S139" s="26"/>
      <c r="T139" s="26"/>
      <c r="U139" s="28"/>
      <c r="V139" s="112">
        <v>1</v>
      </c>
      <c r="W139" s="112"/>
      <c r="X139" s="112"/>
      <c r="Y139" s="33"/>
      <c r="Z139" s="110" t="s">
        <v>20</v>
      </c>
      <c r="AA139" s="111"/>
      <c r="AB139" s="115"/>
      <c r="AC139" s="116"/>
      <c r="AD139" s="116"/>
      <c r="AE139" s="117"/>
      <c r="AF139" s="28"/>
      <c r="AG139" s="116"/>
      <c r="AH139" s="116"/>
      <c r="AI139" s="116"/>
      <c r="AJ139" s="116"/>
      <c r="AK139" s="47"/>
      <c r="AL139" s="118"/>
      <c r="AM139" s="112"/>
      <c r="AN139" s="112"/>
      <c r="AO139" s="119"/>
      <c r="AP139" s="28"/>
      <c r="AQ139" s="112">
        <f t="shared" si="6"/>
        <v>0</v>
      </c>
      <c r="AR139" s="112"/>
      <c r="AS139" s="112"/>
      <c r="AT139" s="112"/>
      <c r="AU139" s="47"/>
      <c r="AV139" s="28"/>
      <c r="AW139" s="27"/>
      <c r="AX139" s="27"/>
      <c r="AY139" s="27"/>
      <c r="AZ139" s="27"/>
      <c r="BA139" s="40"/>
    </row>
    <row r="140" spans="1:53" s="9" customFormat="1" ht="18" customHeight="1" x14ac:dyDescent="0.4">
      <c r="A140" s="75"/>
      <c r="B140" s="76"/>
      <c r="C140" s="27" t="s">
        <v>107</v>
      </c>
      <c r="D140" s="27"/>
      <c r="E140" s="27"/>
      <c r="F140" s="27"/>
      <c r="G140" s="27"/>
      <c r="H140" s="27"/>
      <c r="I140" s="27"/>
      <c r="J140" s="27"/>
      <c r="K140" s="27"/>
      <c r="L140" s="139" t="s">
        <v>108</v>
      </c>
      <c r="M140" s="140"/>
      <c r="N140" s="140"/>
      <c r="O140" s="140"/>
      <c r="P140" s="140"/>
      <c r="Q140" s="140"/>
      <c r="R140" s="140"/>
      <c r="S140" s="140"/>
      <c r="T140" s="141"/>
      <c r="U140" s="28"/>
      <c r="V140" s="112">
        <v>1</v>
      </c>
      <c r="W140" s="112"/>
      <c r="X140" s="112"/>
      <c r="Y140" s="33"/>
      <c r="Z140" s="110" t="s">
        <v>20</v>
      </c>
      <c r="AA140" s="111"/>
      <c r="AB140" s="118"/>
      <c r="AC140" s="112"/>
      <c r="AD140" s="112"/>
      <c r="AE140" s="119"/>
      <c r="AF140" s="28"/>
      <c r="AG140" s="112">
        <f t="shared" si="5"/>
        <v>0</v>
      </c>
      <c r="AH140" s="112"/>
      <c r="AI140" s="112"/>
      <c r="AJ140" s="112"/>
      <c r="AK140" s="47"/>
      <c r="AL140" s="118"/>
      <c r="AM140" s="112"/>
      <c r="AN140" s="112"/>
      <c r="AO140" s="119"/>
      <c r="AP140" s="28"/>
      <c r="AQ140" s="112">
        <f t="shared" si="6"/>
        <v>0</v>
      </c>
      <c r="AR140" s="112"/>
      <c r="AS140" s="112"/>
      <c r="AT140" s="112"/>
      <c r="AU140" s="47"/>
      <c r="AV140" s="28"/>
      <c r="AW140" s="27"/>
      <c r="AX140" s="27"/>
      <c r="AY140" s="27"/>
      <c r="AZ140" s="27"/>
      <c r="BA140" s="40"/>
    </row>
    <row r="141" spans="1:53" s="9" customFormat="1" ht="18" customHeight="1" x14ac:dyDescent="0.4">
      <c r="A141" s="75"/>
      <c r="B141" s="76"/>
      <c r="C141" s="27" t="s">
        <v>109</v>
      </c>
      <c r="D141" s="27"/>
      <c r="E141" s="27"/>
      <c r="F141" s="27"/>
      <c r="G141" s="27"/>
      <c r="H141" s="27"/>
      <c r="I141" s="27"/>
      <c r="J141" s="27"/>
      <c r="K141" s="27"/>
      <c r="L141" s="25"/>
      <c r="M141" s="26"/>
      <c r="N141" s="26"/>
      <c r="O141" s="27"/>
      <c r="P141" s="27"/>
      <c r="Q141" s="27"/>
      <c r="R141" s="27"/>
      <c r="S141" s="26"/>
      <c r="T141" s="26"/>
      <c r="U141" s="28"/>
      <c r="V141" s="112">
        <v>1</v>
      </c>
      <c r="W141" s="112"/>
      <c r="X141" s="112"/>
      <c r="Y141" s="33"/>
      <c r="Z141" s="110" t="s">
        <v>20</v>
      </c>
      <c r="AA141" s="111"/>
      <c r="AB141" s="115"/>
      <c r="AC141" s="116"/>
      <c r="AD141" s="116"/>
      <c r="AE141" s="117"/>
      <c r="AF141" s="28"/>
      <c r="AG141" s="116"/>
      <c r="AH141" s="116"/>
      <c r="AI141" s="116"/>
      <c r="AJ141" s="116"/>
      <c r="AK141" s="47"/>
      <c r="AL141" s="118"/>
      <c r="AM141" s="112"/>
      <c r="AN141" s="112"/>
      <c r="AO141" s="119"/>
      <c r="AP141" s="28"/>
      <c r="AQ141" s="112">
        <f t="shared" si="6"/>
        <v>0</v>
      </c>
      <c r="AR141" s="112"/>
      <c r="AS141" s="112"/>
      <c r="AT141" s="112"/>
      <c r="AU141" s="47"/>
      <c r="AV141" s="28"/>
      <c r="AW141" s="27"/>
      <c r="AX141" s="27"/>
      <c r="AY141" s="27"/>
      <c r="AZ141" s="27"/>
      <c r="BA141" s="40"/>
    </row>
    <row r="142" spans="1:53" s="9" customFormat="1" ht="18" customHeight="1" x14ac:dyDescent="0.4">
      <c r="A142" s="75"/>
      <c r="B142" s="76"/>
      <c r="C142" s="27" t="s">
        <v>110</v>
      </c>
      <c r="D142" s="27"/>
      <c r="E142" s="27"/>
      <c r="F142" s="27"/>
      <c r="G142" s="27"/>
      <c r="H142" s="27"/>
      <c r="I142" s="27"/>
      <c r="J142" s="27"/>
      <c r="K142" s="27"/>
      <c r="L142" s="25"/>
      <c r="M142" s="26"/>
      <c r="N142" s="26"/>
      <c r="O142" s="27"/>
      <c r="P142" s="27"/>
      <c r="Q142" s="27"/>
      <c r="R142" s="27"/>
      <c r="S142" s="26"/>
      <c r="T142" s="26"/>
      <c r="U142" s="28"/>
      <c r="V142" s="26"/>
      <c r="W142" s="26"/>
      <c r="X142" s="26"/>
      <c r="Y142" s="33"/>
      <c r="Z142" s="79"/>
      <c r="AA142" s="80"/>
      <c r="AB142" s="25"/>
      <c r="AC142" s="26"/>
      <c r="AD142" s="26"/>
      <c r="AE142" s="33"/>
      <c r="AF142" s="28"/>
      <c r="AG142" s="112">
        <f>SUM(AG134:AJ141)</f>
        <v>0</v>
      </c>
      <c r="AH142" s="112"/>
      <c r="AI142" s="112"/>
      <c r="AJ142" s="112"/>
      <c r="AK142" s="47"/>
      <c r="AL142" s="25"/>
      <c r="AM142" s="26"/>
      <c r="AN142" s="26"/>
      <c r="AO142" s="33"/>
      <c r="AP142" s="28"/>
      <c r="AQ142" s="112">
        <f>SUM(AQ134:AT141)</f>
        <v>0</v>
      </c>
      <c r="AR142" s="112"/>
      <c r="AS142" s="112"/>
      <c r="AT142" s="112"/>
      <c r="AU142" s="47"/>
      <c r="AV142" s="28"/>
      <c r="AW142" s="27"/>
      <c r="AX142" s="27"/>
      <c r="AY142" s="27"/>
      <c r="AZ142" s="27"/>
      <c r="BA142" s="40"/>
    </row>
    <row r="143" spans="1:53" s="9" customFormat="1" ht="18" customHeight="1" x14ac:dyDescent="0.4">
      <c r="A143" s="75"/>
      <c r="B143" s="95" t="s">
        <v>111</v>
      </c>
      <c r="C143" s="82" t="s">
        <v>112</v>
      </c>
      <c r="D143" s="27"/>
      <c r="E143" s="27"/>
      <c r="F143" s="27"/>
      <c r="G143" s="27"/>
      <c r="H143" s="27"/>
      <c r="I143" s="27"/>
      <c r="J143" s="27"/>
      <c r="K143" s="27"/>
      <c r="L143" s="25"/>
      <c r="M143" s="26"/>
      <c r="N143" s="26"/>
      <c r="O143" s="27"/>
      <c r="P143" s="27"/>
      <c r="Q143" s="27"/>
      <c r="R143" s="27"/>
      <c r="S143" s="26"/>
      <c r="T143" s="26"/>
      <c r="U143" s="28"/>
      <c r="V143" s="26"/>
      <c r="W143" s="26"/>
      <c r="X143" s="26"/>
      <c r="Y143" s="33"/>
      <c r="Z143" s="79"/>
      <c r="AA143" s="80"/>
      <c r="AB143" s="25"/>
      <c r="AC143" s="26"/>
      <c r="AD143" s="26"/>
      <c r="AE143" s="33"/>
      <c r="AF143" s="28"/>
      <c r="AG143" s="27"/>
      <c r="AH143" s="27"/>
      <c r="AI143" s="27"/>
      <c r="AJ143" s="27"/>
      <c r="AK143" s="47"/>
      <c r="AL143" s="25"/>
      <c r="AM143" s="26"/>
      <c r="AN143" s="26"/>
      <c r="AO143" s="33"/>
      <c r="AP143" s="28"/>
      <c r="AQ143" s="27"/>
      <c r="AR143" s="27"/>
      <c r="AS143" s="27"/>
      <c r="AT143" s="27"/>
      <c r="AU143" s="47"/>
      <c r="AV143" s="28"/>
      <c r="AW143" s="27"/>
      <c r="AX143" s="27"/>
      <c r="AY143" s="27"/>
      <c r="AZ143" s="27"/>
      <c r="BA143" s="40"/>
    </row>
    <row r="144" spans="1:53" s="9" customFormat="1" ht="18" customHeight="1" x14ac:dyDescent="0.4">
      <c r="A144" s="75"/>
      <c r="B144" s="76"/>
      <c r="C144" s="27" t="s">
        <v>99</v>
      </c>
      <c r="D144" s="27"/>
      <c r="E144" s="27"/>
      <c r="F144" s="27"/>
      <c r="G144" s="27"/>
      <c r="H144" s="27"/>
      <c r="I144" s="27"/>
      <c r="J144" s="27"/>
      <c r="K144" s="27"/>
      <c r="L144" s="25"/>
      <c r="M144" s="26"/>
      <c r="N144" s="26"/>
      <c r="O144" s="27"/>
      <c r="P144" s="27"/>
      <c r="Q144" s="27"/>
      <c r="R144" s="27"/>
      <c r="S144" s="26"/>
      <c r="T144" s="26"/>
      <c r="U144" s="28"/>
      <c r="V144" s="112">
        <v>1</v>
      </c>
      <c r="W144" s="112"/>
      <c r="X144" s="112"/>
      <c r="Y144" s="33"/>
      <c r="Z144" s="110" t="s">
        <v>52</v>
      </c>
      <c r="AA144" s="111"/>
      <c r="AB144" s="118"/>
      <c r="AC144" s="112"/>
      <c r="AD144" s="112"/>
      <c r="AE144" s="119"/>
      <c r="AF144" s="28"/>
      <c r="AG144" s="112">
        <f>V144*AB144</f>
        <v>0</v>
      </c>
      <c r="AH144" s="112"/>
      <c r="AI144" s="112"/>
      <c r="AJ144" s="112"/>
      <c r="AK144" s="47"/>
      <c r="AL144" s="118"/>
      <c r="AM144" s="112"/>
      <c r="AN144" s="112"/>
      <c r="AO144" s="119"/>
      <c r="AP144" s="28"/>
      <c r="AQ144" s="112">
        <f t="shared" ref="AQ144:AQ151" si="7">V144*AL144</f>
        <v>0</v>
      </c>
      <c r="AR144" s="112"/>
      <c r="AS144" s="112"/>
      <c r="AT144" s="112"/>
      <c r="AU144" s="47"/>
      <c r="AV144" s="28"/>
      <c r="AW144" s="27"/>
      <c r="AX144" s="27"/>
      <c r="AY144" s="27"/>
      <c r="AZ144" s="27"/>
      <c r="BA144" s="40"/>
    </row>
    <row r="145" spans="1:53" s="9" customFormat="1" ht="18" customHeight="1" x14ac:dyDescent="0.4">
      <c r="A145" s="75"/>
      <c r="B145" s="76"/>
      <c r="C145" s="27" t="s">
        <v>100</v>
      </c>
      <c r="D145" s="27"/>
      <c r="E145" s="27"/>
      <c r="F145" s="27"/>
      <c r="G145" s="27"/>
      <c r="H145" s="27"/>
      <c r="I145" s="27"/>
      <c r="J145" s="27"/>
      <c r="K145" s="27"/>
      <c r="L145" s="25" t="s">
        <v>101</v>
      </c>
      <c r="M145" s="26"/>
      <c r="N145" s="26"/>
      <c r="O145" s="27"/>
      <c r="P145" s="27"/>
      <c r="Q145" s="27"/>
      <c r="R145" s="27"/>
      <c r="S145" s="26"/>
      <c r="T145" s="26"/>
      <c r="U145" s="28"/>
      <c r="V145" s="112">
        <v>1</v>
      </c>
      <c r="W145" s="112"/>
      <c r="X145" s="112"/>
      <c r="Y145" s="33"/>
      <c r="Z145" s="110" t="s">
        <v>20</v>
      </c>
      <c r="AA145" s="111"/>
      <c r="AB145" s="118"/>
      <c r="AC145" s="112"/>
      <c r="AD145" s="112"/>
      <c r="AE145" s="119"/>
      <c r="AF145" s="28"/>
      <c r="AG145" s="112">
        <f>V145*AB145</f>
        <v>0</v>
      </c>
      <c r="AH145" s="112"/>
      <c r="AI145" s="112"/>
      <c r="AJ145" s="112"/>
      <c r="AK145" s="47"/>
      <c r="AL145" s="118"/>
      <c r="AM145" s="112"/>
      <c r="AN145" s="112"/>
      <c r="AO145" s="119"/>
      <c r="AP145" s="28"/>
      <c r="AQ145" s="112">
        <f t="shared" si="7"/>
        <v>0</v>
      </c>
      <c r="AR145" s="112"/>
      <c r="AS145" s="112"/>
      <c r="AT145" s="112"/>
      <c r="AU145" s="47"/>
      <c r="AV145" s="28"/>
      <c r="AW145" s="27"/>
      <c r="AX145" s="27"/>
      <c r="AY145" s="27"/>
      <c r="AZ145" s="27"/>
      <c r="BA145" s="40"/>
    </row>
    <row r="146" spans="1:53" s="9" customFormat="1" ht="18" customHeight="1" x14ac:dyDescent="0.4">
      <c r="A146" s="75"/>
      <c r="B146" s="76"/>
      <c r="C146" s="27" t="s">
        <v>102</v>
      </c>
      <c r="D146" s="27"/>
      <c r="E146" s="27"/>
      <c r="F146" s="27"/>
      <c r="G146" s="27"/>
      <c r="H146" s="27"/>
      <c r="I146" s="27"/>
      <c r="J146" s="27"/>
      <c r="K146" s="27"/>
      <c r="L146" s="25"/>
      <c r="M146" s="26"/>
      <c r="N146" s="26"/>
      <c r="O146" s="27"/>
      <c r="P146" s="27"/>
      <c r="Q146" s="27"/>
      <c r="R146" s="27"/>
      <c r="S146" s="26"/>
      <c r="T146" s="26"/>
      <c r="U146" s="28"/>
      <c r="V146" s="112">
        <v>1</v>
      </c>
      <c r="W146" s="112"/>
      <c r="X146" s="112"/>
      <c r="Y146" s="33"/>
      <c r="Z146" s="110" t="s">
        <v>20</v>
      </c>
      <c r="AA146" s="111"/>
      <c r="AB146" s="118"/>
      <c r="AC146" s="112"/>
      <c r="AD146" s="112"/>
      <c r="AE146" s="119"/>
      <c r="AF146" s="28"/>
      <c r="AG146" s="112">
        <f>V146*AB146</f>
        <v>0</v>
      </c>
      <c r="AH146" s="112"/>
      <c r="AI146" s="112"/>
      <c r="AJ146" s="112"/>
      <c r="AK146" s="47"/>
      <c r="AL146" s="118"/>
      <c r="AM146" s="112"/>
      <c r="AN146" s="112"/>
      <c r="AO146" s="119"/>
      <c r="AP146" s="28"/>
      <c r="AQ146" s="112">
        <f t="shared" si="7"/>
        <v>0</v>
      </c>
      <c r="AR146" s="112"/>
      <c r="AS146" s="112"/>
      <c r="AT146" s="112"/>
      <c r="AU146" s="47"/>
      <c r="AV146" s="28"/>
      <c r="AW146" s="27"/>
      <c r="AX146" s="27"/>
      <c r="AY146" s="27"/>
      <c r="AZ146" s="27"/>
      <c r="BA146" s="40"/>
    </row>
    <row r="147" spans="1:53" s="9" customFormat="1" ht="18" customHeight="1" x14ac:dyDescent="0.4">
      <c r="A147" s="75"/>
      <c r="B147" s="76"/>
      <c r="C147" s="27" t="s">
        <v>103</v>
      </c>
      <c r="D147" s="27"/>
      <c r="E147" s="27"/>
      <c r="F147" s="27"/>
      <c r="G147" s="27"/>
      <c r="H147" s="27"/>
      <c r="I147" s="27"/>
      <c r="J147" s="27"/>
      <c r="K147" s="27"/>
      <c r="L147" s="25"/>
      <c r="M147" s="26"/>
      <c r="N147" s="26"/>
      <c r="O147" s="27"/>
      <c r="P147" s="27"/>
      <c r="Q147" s="27"/>
      <c r="R147" s="27"/>
      <c r="S147" s="26"/>
      <c r="T147" s="26"/>
      <c r="U147" s="28"/>
      <c r="V147" s="112">
        <v>1</v>
      </c>
      <c r="W147" s="112"/>
      <c r="X147" s="112"/>
      <c r="Y147" s="33"/>
      <c r="Z147" s="110" t="s">
        <v>89</v>
      </c>
      <c r="AA147" s="111"/>
      <c r="AB147" s="118"/>
      <c r="AC147" s="112"/>
      <c r="AD147" s="112"/>
      <c r="AE147" s="119"/>
      <c r="AF147" s="28"/>
      <c r="AG147" s="112">
        <f>V147*AB147</f>
        <v>0</v>
      </c>
      <c r="AH147" s="112"/>
      <c r="AI147" s="112"/>
      <c r="AJ147" s="112"/>
      <c r="AK147" s="47"/>
      <c r="AL147" s="118"/>
      <c r="AM147" s="112"/>
      <c r="AN147" s="112"/>
      <c r="AO147" s="119"/>
      <c r="AP147" s="28"/>
      <c r="AQ147" s="112">
        <f t="shared" si="7"/>
        <v>0</v>
      </c>
      <c r="AR147" s="112"/>
      <c r="AS147" s="112"/>
      <c r="AT147" s="112"/>
      <c r="AU147" s="47"/>
      <c r="AV147" s="28"/>
      <c r="AW147" s="27"/>
      <c r="AX147" s="27"/>
      <c r="AY147" s="27"/>
      <c r="AZ147" s="27"/>
      <c r="BA147" s="40"/>
    </row>
    <row r="148" spans="1:53" s="9" customFormat="1" ht="18" customHeight="1" x14ac:dyDescent="0.4">
      <c r="A148" s="75"/>
      <c r="B148" s="76"/>
      <c r="C148" s="27" t="s">
        <v>104</v>
      </c>
      <c r="D148" s="27"/>
      <c r="E148" s="27"/>
      <c r="F148" s="27"/>
      <c r="G148" s="27"/>
      <c r="H148" s="27"/>
      <c r="I148" s="27"/>
      <c r="J148" s="27"/>
      <c r="K148" s="27"/>
      <c r="L148" s="25"/>
      <c r="M148" s="26"/>
      <c r="N148" s="26"/>
      <c r="O148" s="27"/>
      <c r="P148" s="27"/>
      <c r="Q148" s="27"/>
      <c r="R148" s="27"/>
      <c r="S148" s="26"/>
      <c r="T148" s="26"/>
      <c r="U148" s="28"/>
      <c r="V148" s="112">
        <v>8</v>
      </c>
      <c r="W148" s="112"/>
      <c r="X148" s="112"/>
      <c r="Y148" s="33"/>
      <c r="Z148" s="110" t="s">
        <v>105</v>
      </c>
      <c r="AA148" s="111"/>
      <c r="AB148" s="118"/>
      <c r="AC148" s="112"/>
      <c r="AD148" s="112"/>
      <c r="AE148" s="119"/>
      <c r="AF148" s="28"/>
      <c r="AG148" s="112">
        <f>V148*AB148</f>
        <v>0</v>
      </c>
      <c r="AH148" s="112"/>
      <c r="AI148" s="112"/>
      <c r="AJ148" s="112"/>
      <c r="AK148" s="47"/>
      <c r="AL148" s="118"/>
      <c r="AM148" s="112"/>
      <c r="AN148" s="112"/>
      <c r="AO148" s="119"/>
      <c r="AP148" s="28"/>
      <c r="AQ148" s="112">
        <f t="shared" si="7"/>
        <v>0</v>
      </c>
      <c r="AR148" s="112"/>
      <c r="AS148" s="112"/>
      <c r="AT148" s="112"/>
      <c r="AU148" s="47"/>
      <c r="AV148" s="28"/>
      <c r="AW148" s="27"/>
      <c r="AX148" s="27"/>
      <c r="AY148" s="27"/>
      <c r="AZ148" s="27"/>
      <c r="BA148" s="40"/>
    </row>
    <row r="149" spans="1:53" s="9" customFormat="1" ht="18" customHeight="1" x14ac:dyDescent="0.4">
      <c r="A149" s="75"/>
      <c r="B149" s="76"/>
      <c r="C149" s="27" t="s">
        <v>106</v>
      </c>
      <c r="D149" s="27"/>
      <c r="E149" s="27"/>
      <c r="F149" s="27"/>
      <c r="G149" s="27"/>
      <c r="H149" s="27"/>
      <c r="I149" s="27"/>
      <c r="J149" s="27"/>
      <c r="K149" s="27"/>
      <c r="L149" s="25"/>
      <c r="M149" s="26"/>
      <c r="N149" s="26"/>
      <c r="O149" s="27"/>
      <c r="P149" s="27"/>
      <c r="Q149" s="27"/>
      <c r="R149" s="27"/>
      <c r="S149" s="26"/>
      <c r="T149" s="26"/>
      <c r="U149" s="28"/>
      <c r="V149" s="112">
        <v>1</v>
      </c>
      <c r="W149" s="112"/>
      <c r="X149" s="112"/>
      <c r="Y149" s="33"/>
      <c r="Z149" s="110" t="s">
        <v>20</v>
      </c>
      <c r="AA149" s="111"/>
      <c r="AB149" s="115"/>
      <c r="AC149" s="116"/>
      <c r="AD149" s="116"/>
      <c r="AE149" s="117"/>
      <c r="AF149" s="28"/>
      <c r="AG149" s="116"/>
      <c r="AH149" s="116"/>
      <c r="AI149" s="116"/>
      <c r="AJ149" s="116"/>
      <c r="AK149" s="47"/>
      <c r="AL149" s="118"/>
      <c r="AM149" s="112"/>
      <c r="AN149" s="112"/>
      <c r="AO149" s="119"/>
      <c r="AP149" s="28"/>
      <c r="AQ149" s="112">
        <f t="shared" si="7"/>
        <v>0</v>
      </c>
      <c r="AR149" s="112"/>
      <c r="AS149" s="112"/>
      <c r="AT149" s="112"/>
      <c r="AU149" s="47"/>
      <c r="AV149" s="28"/>
      <c r="AW149" s="27"/>
      <c r="AX149" s="27"/>
      <c r="AY149" s="27"/>
      <c r="AZ149" s="27"/>
      <c r="BA149" s="40"/>
    </row>
    <row r="150" spans="1:53" s="9" customFormat="1" ht="18" customHeight="1" x14ac:dyDescent="0.4">
      <c r="A150" s="75"/>
      <c r="B150" s="76"/>
      <c r="C150" s="27" t="s">
        <v>107</v>
      </c>
      <c r="D150" s="27"/>
      <c r="E150" s="27"/>
      <c r="F150" s="27"/>
      <c r="G150" s="27"/>
      <c r="H150" s="27"/>
      <c r="I150" s="27"/>
      <c r="J150" s="27"/>
      <c r="K150" s="27"/>
      <c r="L150" s="139" t="s">
        <v>108</v>
      </c>
      <c r="M150" s="140"/>
      <c r="N150" s="140"/>
      <c r="O150" s="140"/>
      <c r="P150" s="140"/>
      <c r="Q150" s="140"/>
      <c r="R150" s="140"/>
      <c r="S150" s="140"/>
      <c r="T150" s="141"/>
      <c r="U150" s="28"/>
      <c r="V150" s="112">
        <v>1</v>
      </c>
      <c r="W150" s="112"/>
      <c r="X150" s="112"/>
      <c r="Y150" s="33"/>
      <c r="Z150" s="110" t="s">
        <v>20</v>
      </c>
      <c r="AA150" s="111"/>
      <c r="AB150" s="118"/>
      <c r="AC150" s="112"/>
      <c r="AD150" s="112"/>
      <c r="AE150" s="119"/>
      <c r="AF150" s="28"/>
      <c r="AG150" s="112">
        <f>V150*AB150</f>
        <v>0</v>
      </c>
      <c r="AH150" s="112"/>
      <c r="AI150" s="112"/>
      <c r="AJ150" s="112"/>
      <c r="AK150" s="47"/>
      <c r="AL150" s="118"/>
      <c r="AM150" s="112"/>
      <c r="AN150" s="112"/>
      <c r="AO150" s="119"/>
      <c r="AP150" s="28"/>
      <c r="AQ150" s="112">
        <f t="shared" si="7"/>
        <v>0</v>
      </c>
      <c r="AR150" s="112"/>
      <c r="AS150" s="112"/>
      <c r="AT150" s="112"/>
      <c r="AU150" s="47"/>
      <c r="AV150" s="28"/>
      <c r="AW150" s="27"/>
      <c r="AX150" s="27"/>
      <c r="AY150" s="27"/>
      <c r="AZ150" s="27"/>
      <c r="BA150" s="40"/>
    </row>
    <row r="151" spans="1:53" s="9" customFormat="1" ht="18" customHeight="1" x14ac:dyDescent="0.4">
      <c r="A151" s="75"/>
      <c r="B151" s="76"/>
      <c r="C151" s="27" t="s">
        <v>109</v>
      </c>
      <c r="D151" s="27"/>
      <c r="E151" s="27"/>
      <c r="F151" s="27"/>
      <c r="G151" s="27"/>
      <c r="H151" s="27"/>
      <c r="I151" s="27"/>
      <c r="J151" s="27"/>
      <c r="K151" s="27"/>
      <c r="L151" s="25"/>
      <c r="M151" s="26"/>
      <c r="N151" s="26"/>
      <c r="O151" s="27"/>
      <c r="P151" s="27"/>
      <c r="Q151" s="27"/>
      <c r="R151" s="27"/>
      <c r="S151" s="26"/>
      <c r="T151" s="26"/>
      <c r="U151" s="28"/>
      <c r="V151" s="112">
        <v>1</v>
      </c>
      <c r="W151" s="112"/>
      <c r="X151" s="112"/>
      <c r="Y151" s="33"/>
      <c r="Z151" s="110" t="s">
        <v>20</v>
      </c>
      <c r="AA151" s="111"/>
      <c r="AB151" s="115"/>
      <c r="AC151" s="116"/>
      <c r="AD151" s="116"/>
      <c r="AE151" s="117"/>
      <c r="AF151" s="28"/>
      <c r="AG151" s="116"/>
      <c r="AH151" s="116"/>
      <c r="AI151" s="116"/>
      <c r="AJ151" s="116"/>
      <c r="AK151" s="47"/>
      <c r="AL151" s="118"/>
      <c r="AM151" s="112"/>
      <c r="AN151" s="112"/>
      <c r="AO151" s="119"/>
      <c r="AP151" s="28"/>
      <c r="AQ151" s="112">
        <f t="shared" si="7"/>
        <v>0</v>
      </c>
      <c r="AR151" s="112"/>
      <c r="AS151" s="112"/>
      <c r="AT151" s="112"/>
      <c r="AU151" s="47"/>
      <c r="AV151" s="28"/>
      <c r="AW151" s="27"/>
      <c r="AX151" s="27"/>
      <c r="AY151" s="27"/>
      <c r="AZ151" s="27"/>
      <c r="BA151" s="40"/>
    </row>
    <row r="152" spans="1:53" s="9" customFormat="1" ht="18" customHeight="1" x14ac:dyDescent="0.4">
      <c r="A152" s="75"/>
      <c r="B152" s="76"/>
      <c r="C152" s="27" t="s">
        <v>113</v>
      </c>
      <c r="D152" s="27"/>
      <c r="E152" s="27"/>
      <c r="F152" s="27"/>
      <c r="G152" s="27"/>
      <c r="H152" s="27"/>
      <c r="I152" s="27"/>
      <c r="J152" s="27"/>
      <c r="K152" s="27"/>
      <c r="L152" s="25"/>
      <c r="M152" s="26"/>
      <c r="N152" s="26"/>
      <c r="O152" s="27"/>
      <c r="P152" s="27"/>
      <c r="Q152" s="27"/>
      <c r="R152" s="27"/>
      <c r="S152" s="26"/>
      <c r="T152" s="26"/>
      <c r="U152" s="28"/>
      <c r="V152" s="26"/>
      <c r="W152" s="26"/>
      <c r="X152" s="26"/>
      <c r="Y152" s="33"/>
      <c r="Z152" s="79"/>
      <c r="AA152" s="80"/>
      <c r="AB152" s="25"/>
      <c r="AC152" s="26"/>
      <c r="AD152" s="26"/>
      <c r="AE152" s="33"/>
      <c r="AF152" s="28"/>
      <c r="AG152" s="112">
        <f>SUM(AG144:AJ151)</f>
        <v>0</v>
      </c>
      <c r="AH152" s="112"/>
      <c r="AI152" s="112"/>
      <c r="AJ152" s="112"/>
      <c r="AK152" s="47"/>
      <c r="AL152" s="25"/>
      <c r="AM152" s="26"/>
      <c r="AN152" s="26"/>
      <c r="AO152" s="33"/>
      <c r="AP152" s="28"/>
      <c r="AQ152" s="112">
        <f>SUM(AQ144:AT151)</f>
        <v>0</v>
      </c>
      <c r="AR152" s="112"/>
      <c r="AS152" s="112"/>
      <c r="AT152" s="112"/>
      <c r="AU152" s="47"/>
      <c r="AV152" s="28"/>
      <c r="AW152" s="27"/>
      <c r="AX152" s="27"/>
      <c r="AY152" s="27"/>
      <c r="AZ152" s="27"/>
      <c r="BA152" s="40"/>
    </row>
    <row r="153" spans="1:53" s="9" customFormat="1" ht="18" customHeight="1" x14ac:dyDescent="0.4">
      <c r="A153" s="75"/>
      <c r="B153" s="95" t="s">
        <v>114</v>
      </c>
      <c r="C153" s="82" t="s">
        <v>115</v>
      </c>
      <c r="D153" s="27"/>
      <c r="E153" s="27"/>
      <c r="F153" s="27"/>
      <c r="G153" s="27"/>
      <c r="H153" s="27"/>
      <c r="I153" s="27"/>
      <c r="J153" s="27"/>
      <c r="K153" s="27"/>
      <c r="L153" s="25"/>
      <c r="M153" s="26"/>
      <c r="N153" s="26"/>
      <c r="O153" s="27"/>
      <c r="P153" s="27"/>
      <c r="Q153" s="27"/>
      <c r="R153" s="27"/>
      <c r="S153" s="26"/>
      <c r="T153" s="26"/>
      <c r="U153" s="28"/>
      <c r="V153" s="26"/>
      <c r="W153" s="26"/>
      <c r="X153" s="26"/>
      <c r="Y153" s="33"/>
      <c r="Z153" s="79"/>
      <c r="AA153" s="80"/>
      <c r="AB153" s="25"/>
      <c r="AC153" s="26"/>
      <c r="AD153" s="26"/>
      <c r="AE153" s="33"/>
      <c r="AF153" s="28"/>
      <c r="AG153" s="27"/>
      <c r="AH153" s="27"/>
      <c r="AI153" s="27"/>
      <c r="AJ153" s="27"/>
      <c r="AK153" s="47"/>
      <c r="AL153" s="25"/>
      <c r="AM153" s="26"/>
      <c r="AN153" s="26"/>
      <c r="AO153" s="33"/>
      <c r="AP153" s="28"/>
      <c r="AQ153" s="27"/>
      <c r="AR153" s="27"/>
      <c r="AS153" s="27"/>
      <c r="AT153" s="27"/>
      <c r="AU153" s="47"/>
      <c r="AV153" s="28"/>
      <c r="AW153" s="27"/>
      <c r="AX153" s="27"/>
      <c r="AY153" s="27"/>
      <c r="AZ153" s="27"/>
      <c r="BA153" s="40"/>
    </row>
    <row r="154" spans="1:53" s="9" customFormat="1" ht="18" customHeight="1" x14ac:dyDescent="0.4">
      <c r="A154" s="75"/>
      <c r="B154" s="76"/>
      <c r="C154" s="27" t="s">
        <v>99</v>
      </c>
      <c r="D154" s="27"/>
      <c r="E154" s="27"/>
      <c r="F154" s="27"/>
      <c r="G154" s="27"/>
      <c r="H154" s="27"/>
      <c r="I154" s="27"/>
      <c r="J154" s="27"/>
      <c r="K154" s="27"/>
      <c r="L154" s="25"/>
      <c r="M154" s="26"/>
      <c r="N154" s="26"/>
      <c r="O154" s="27"/>
      <c r="P154" s="27"/>
      <c r="Q154" s="27"/>
      <c r="R154" s="27"/>
      <c r="S154" s="26"/>
      <c r="T154" s="26"/>
      <c r="U154" s="28"/>
      <c r="V154" s="112">
        <v>1</v>
      </c>
      <c r="W154" s="112"/>
      <c r="X154" s="112"/>
      <c r="Y154" s="33"/>
      <c r="Z154" s="110" t="s">
        <v>52</v>
      </c>
      <c r="AA154" s="111"/>
      <c r="AB154" s="118"/>
      <c r="AC154" s="112"/>
      <c r="AD154" s="112"/>
      <c r="AE154" s="119"/>
      <c r="AF154" s="28"/>
      <c r="AG154" s="112">
        <f>V154*AB154</f>
        <v>0</v>
      </c>
      <c r="AH154" s="112"/>
      <c r="AI154" s="112"/>
      <c r="AJ154" s="112"/>
      <c r="AK154" s="47"/>
      <c r="AL154" s="118"/>
      <c r="AM154" s="112"/>
      <c r="AN154" s="112"/>
      <c r="AO154" s="119"/>
      <c r="AP154" s="28"/>
      <c r="AQ154" s="112">
        <f>V154*AL154</f>
        <v>0</v>
      </c>
      <c r="AR154" s="112"/>
      <c r="AS154" s="112"/>
      <c r="AT154" s="112"/>
      <c r="AU154" s="47"/>
      <c r="AV154" s="28"/>
      <c r="AW154" s="27"/>
      <c r="AX154" s="27"/>
      <c r="AY154" s="27"/>
      <c r="AZ154" s="27"/>
      <c r="BA154" s="40"/>
    </row>
    <row r="155" spans="1:53" s="9" customFormat="1" ht="18" customHeight="1" x14ac:dyDescent="0.4">
      <c r="A155" s="75"/>
      <c r="B155" s="76"/>
      <c r="C155" s="27" t="s">
        <v>103</v>
      </c>
      <c r="D155" s="27"/>
      <c r="E155" s="27"/>
      <c r="F155" s="27"/>
      <c r="G155" s="27"/>
      <c r="H155" s="27"/>
      <c r="I155" s="27"/>
      <c r="J155" s="27"/>
      <c r="K155" s="27"/>
      <c r="L155" s="25"/>
      <c r="M155" s="26"/>
      <c r="N155" s="26"/>
      <c r="O155" s="27"/>
      <c r="P155" s="27"/>
      <c r="Q155" s="27"/>
      <c r="R155" s="27"/>
      <c r="S155" s="26"/>
      <c r="T155" s="26"/>
      <c r="U155" s="28"/>
      <c r="V155" s="112">
        <v>1</v>
      </c>
      <c r="W155" s="112"/>
      <c r="X155" s="112"/>
      <c r="Y155" s="33"/>
      <c r="Z155" s="110" t="s">
        <v>89</v>
      </c>
      <c r="AA155" s="111"/>
      <c r="AB155" s="118"/>
      <c r="AC155" s="112"/>
      <c r="AD155" s="112"/>
      <c r="AE155" s="119"/>
      <c r="AF155" s="28"/>
      <c r="AG155" s="112">
        <f>V155*AB155</f>
        <v>0</v>
      </c>
      <c r="AH155" s="112"/>
      <c r="AI155" s="112"/>
      <c r="AJ155" s="112"/>
      <c r="AK155" s="47"/>
      <c r="AL155" s="118"/>
      <c r="AM155" s="112"/>
      <c r="AN155" s="112"/>
      <c r="AO155" s="119"/>
      <c r="AP155" s="28"/>
      <c r="AQ155" s="112">
        <f>V155*AL155</f>
        <v>0</v>
      </c>
      <c r="AR155" s="112"/>
      <c r="AS155" s="112"/>
      <c r="AT155" s="112"/>
      <c r="AU155" s="47"/>
      <c r="AV155" s="28"/>
      <c r="AW155" s="27"/>
      <c r="AX155" s="27"/>
      <c r="AY155" s="27"/>
      <c r="AZ155" s="27"/>
      <c r="BA155" s="40"/>
    </row>
    <row r="156" spans="1:53" s="9" customFormat="1" ht="18" customHeight="1" x14ac:dyDescent="0.4">
      <c r="A156" s="75"/>
      <c r="B156" s="76"/>
      <c r="C156" s="27" t="s">
        <v>115</v>
      </c>
      <c r="D156" s="27"/>
      <c r="E156" s="27"/>
      <c r="F156" s="27"/>
      <c r="G156" s="27"/>
      <c r="H156" s="27"/>
      <c r="I156" s="27"/>
      <c r="J156" s="27"/>
      <c r="K156" s="27"/>
      <c r="L156" s="25"/>
      <c r="M156" s="26"/>
      <c r="N156" s="26"/>
      <c r="O156" s="27"/>
      <c r="P156" s="27"/>
      <c r="Q156" s="27"/>
      <c r="R156" s="27"/>
      <c r="S156" s="26"/>
      <c r="T156" s="26"/>
      <c r="U156" s="28"/>
      <c r="V156" s="112">
        <v>9</v>
      </c>
      <c r="W156" s="112"/>
      <c r="X156" s="112"/>
      <c r="Y156" s="33"/>
      <c r="Z156" s="110" t="s">
        <v>105</v>
      </c>
      <c r="AA156" s="111"/>
      <c r="AB156" s="118"/>
      <c r="AC156" s="112"/>
      <c r="AD156" s="112"/>
      <c r="AE156" s="119"/>
      <c r="AF156" s="28"/>
      <c r="AG156" s="112">
        <f>V156*AB156</f>
        <v>0</v>
      </c>
      <c r="AH156" s="112"/>
      <c r="AI156" s="112"/>
      <c r="AJ156" s="112"/>
      <c r="AK156" s="47"/>
      <c r="AL156" s="118"/>
      <c r="AM156" s="112"/>
      <c r="AN156" s="112"/>
      <c r="AO156" s="119"/>
      <c r="AP156" s="28"/>
      <c r="AQ156" s="112">
        <f>V156*AL156</f>
        <v>0</v>
      </c>
      <c r="AR156" s="112"/>
      <c r="AS156" s="112"/>
      <c r="AT156" s="112"/>
      <c r="AU156" s="47"/>
      <c r="AV156" s="72"/>
      <c r="AW156" s="73"/>
      <c r="AX156" s="73"/>
      <c r="AY156" s="73"/>
      <c r="AZ156" s="73"/>
      <c r="BA156" s="77"/>
    </row>
    <row r="157" spans="1:53" s="9" customFormat="1" ht="18" customHeight="1" x14ac:dyDescent="0.4">
      <c r="A157" s="75"/>
      <c r="B157" s="76"/>
      <c r="C157" s="27" t="s">
        <v>116</v>
      </c>
      <c r="D157" s="27"/>
      <c r="E157" s="27"/>
      <c r="F157" s="27"/>
      <c r="G157" s="27"/>
      <c r="H157" s="27"/>
      <c r="I157" s="27"/>
      <c r="J157" s="27"/>
      <c r="K157" s="27"/>
      <c r="L157" s="25"/>
      <c r="M157" s="26"/>
      <c r="N157" s="26"/>
      <c r="O157" s="27"/>
      <c r="P157" s="27"/>
      <c r="Q157" s="27"/>
      <c r="R157" s="27"/>
      <c r="S157" s="26"/>
      <c r="T157" s="26"/>
      <c r="U157" s="28"/>
      <c r="V157" s="112">
        <v>8</v>
      </c>
      <c r="W157" s="112"/>
      <c r="X157" s="112"/>
      <c r="Y157" s="33"/>
      <c r="Z157" s="110" t="s">
        <v>58</v>
      </c>
      <c r="AA157" s="111"/>
      <c r="AB157" s="118"/>
      <c r="AC157" s="112"/>
      <c r="AD157" s="112"/>
      <c r="AE157" s="119"/>
      <c r="AF157" s="28"/>
      <c r="AG157" s="112">
        <f>V157*AB157</f>
        <v>0</v>
      </c>
      <c r="AH157" s="112"/>
      <c r="AI157" s="112"/>
      <c r="AJ157" s="112"/>
      <c r="AK157" s="47"/>
      <c r="AL157" s="118"/>
      <c r="AM157" s="112"/>
      <c r="AN157" s="112"/>
      <c r="AO157" s="119"/>
      <c r="AP157" s="28"/>
      <c r="AQ157" s="112">
        <f>V157*AL157</f>
        <v>0</v>
      </c>
      <c r="AR157" s="112"/>
      <c r="AS157" s="112"/>
      <c r="AT157" s="112"/>
      <c r="AU157" s="47"/>
      <c r="AV157" s="28"/>
      <c r="AW157" s="27"/>
      <c r="AX157" s="27"/>
      <c r="AY157" s="27"/>
      <c r="AZ157" s="27"/>
      <c r="BA157" s="40"/>
    </row>
    <row r="158" spans="1:53" s="9" customFormat="1" ht="18" customHeight="1" x14ac:dyDescent="0.4">
      <c r="A158" s="75"/>
      <c r="B158" s="76"/>
      <c r="C158" s="27" t="s">
        <v>72</v>
      </c>
      <c r="D158" s="27"/>
      <c r="E158" s="27"/>
      <c r="F158" s="27"/>
      <c r="G158" s="27"/>
      <c r="H158" s="27"/>
      <c r="I158" s="27"/>
      <c r="J158" s="27"/>
      <c r="K158" s="27"/>
      <c r="L158" s="25"/>
      <c r="M158" s="26"/>
      <c r="N158" s="26"/>
      <c r="O158" s="27"/>
      <c r="P158" s="27"/>
      <c r="Q158" s="27"/>
      <c r="R158" s="27"/>
      <c r="S158" s="26"/>
      <c r="T158" s="26"/>
      <c r="U158" s="28"/>
      <c r="V158" s="112">
        <v>8</v>
      </c>
      <c r="W158" s="112"/>
      <c r="X158" s="112"/>
      <c r="Y158" s="33"/>
      <c r="Z158" s="110" t="s">
        <v>58</v>
      </c>
      <c r="AA158" s="111"/>
      <c r="AB158" s="118"/>
      <c r="AC158" s="112"/>
      <c r="AD158" s="112"/>
      <c r="AE158" s="119"/>
      <c r="AF158" s="28"/>
      <c r="AG158" s="112">
        <f>V158*AB158</f>
        <v>0</v>
      </c>
      <c r="AH158" s="112"/>
      <c r="AI158" s="112"/>
      <c r="AJ158" s="112"/>
      <c r="AK158" s="47"/>
      <c r="AL158" s="118"/>
      <c r="AM158" s="112"/>
      <c r="AN158" s="112"/>
      <c r="AO158" s="119"/>
      <c r="AP158" s="28"/>
      <c r="AQ158" s="112">
        <f>V158*AL158</f>
        <v>0</v>
      </c>
      <c r="AR158" s="112"/>
      <c r="AS158" s="112"/>
      <c r="AT158" s="112"/>
      <c r="AU158" s="47"/>
      <c r="AV158" s="28"/>
      <c r="AW158" s="27"/>
      <c r="AX158" s="27"/>
      <c r="AY158" s="27"/>
      <c r="AZ158" s="27"/>
      <c r="BA158" s="40"/>
    </row>
    <row r="159" spans="1:53" s="9" customFormat="1" ht="18" customHeight="1" x14ac:dyDescent="0.4">
      <c r="A159" s="75"/>
      <c r="B159" s="76"/>
      <c r="C159" s="27"/>
      <c r="D159" s="27"/>
      <c r="E159" s="27"/>
      <c r="F159" s="27"/>
      <c r="G159" s="27"/>
      <c r="H159" s="27"/>
      <c r="I159" s="27"/>
      <c r="J159" s="27"/>
      <c r="K159" s="27"/>
      <c r="L159" s="25"/>
      <c r="M159" s="26"/>
      <c r="N159" s="26"/>
      <c r="O159" s="27"/>
      <c r="P159" s="27"/>
      <c r="Q159" s="27"/>
      <c r="R159" s="27"/>
      <c r="S159" s="26"/>
      <c r="T159" s="26"/>
      <c r="U159" s="28"/>
      <c r="V159" s="26"/>
      <c r="W159" s="26"/>
      <c r="X159" s="26"/>
      <c r="Y159" s="33"/>
      <c r="Z159" s="79"/>
      <c r="AA159" s="80"/>
      <c r="AB159" s="25"/>
      <c r="AC159" s="26"/>
      <c r="AD159" s="26"/>
      <c r="AE159" s="33"/>
      <c r="AF159" s="28"/>
      <c r="AG159" s="27"/>
      <c r="AH159" s="27"/>
      <c r="AI159" s="27"/>
      <c r="AJ159" s="27"/>
      <c r="AK159" s="47"/>
      <c r="AL159" s="25"/>
      <c r="AM159" s="26"/>
      <c r="AN159" s="26"/>
      <c r="AO159" s="33"/>
      <c r="AP159" s="28"/>
      <c r="AQ159" s="27"/>
      <c r="AR159" s="27"/>
      <c r="AS159" s="27"/>
      <c r="AT159" s="27"/>
      <c r="AU159" s="47"/>
      <c r="AV159" s="28"/>
      <c r="AW159" s="27"/>
      <c r="AX159" s="27"/>
      <c r="AY159" s="27"/>
      <c r="AZ159" s="27"/>
      <c r="BA159" s="40"/>
    </row>
    <row r="160" spans="1:53" s="9" customFormat="1" ht="18" customHeight="1" thickBot="1" x14ac:dyDescent="0.45">
      <c r="A160" s="88"/>
      <c r="B160" s="89"/>
      <c r="C160" s="84"/>
      <c r="D160" s="84"/>
      <c r="E160" s="84"/>
      <c r="F160" s="84"/>
      <c r="G160" s="84"/>
      <c r="H160" s="84"/>
      <c r="I160" s="84"/>
      <c r="J160" s="84"/>
      <c r="K160" s="84"/>
      <c r="L160" s="90"/>
      <c r="M160" s="91"/>
      <c r="N160" s="91"/>
      <c r="O160" s="84"/>
      <c r="P160" s="84"/>
      <c r="Q160" s="84"/>
      <c r="R160" s="84"/>
      <c r="S160" s="91"/>
      <c r="T160" s="91"/>
      <c r="U160" s="85"/>
      <c r="V160" s="91"/>
      <c r="W160" s="91"/>
      <c r="X160" s="91"/>
      <c r="Y160" s="92"/>
      <c r="Z160" s="93"/>
      <c r="AA160" s="94"/>
      <c r="AB160" s="90"/>
      <c r="AC160" s="91"/>
      <c r="AD160" s="91"/>
      <c r="AE160" s="92"/>
      <c r="AF160" s="85"/>
      <c r="AG160" s="84"/>
      <c r="AH160" s="84"/>
      <c r="AI160" s="84"/>
      <c r="AJ160" s="84"/>
      <c r="AK160" s="86"/>
      <c r="AL160" s="90"/>
      <c r="AM160" s="91"/>
      <c r="AN160" s="91"/>
      <c r="AO160" s="92"/>
      <c r="AP160" s="85"/>
      <c r="AQ160" s="84"/>
      <c r="AR160" s="84"/>
      <c r="AS160" s="84"/>
      <c r="AT160" s="84"/>
      <c r="AU160" s="86"/>
      <c r="AV160" s="85"/>
      <c r="AW160" s="84"/>
      <c r="AX160" s="84"/>
      <c r="AY160" s="84"/>
      <c r="AZ160" s="84"/>
      <c r="BA160" s="87"/>
    </row>
    <row r="161" spans="1:53" s="9" customFormat="1" ht="18" customHeight="1" thickBot="1" x14ac:dyDescent="0.4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</row>
    <row r="162" spans="1:53" s="9" customFormat="1" ht="18" customHeight="1" x14ac:dyDescent="0.4">
      <c r="A162" s="128" t="s">
        <v>9</v>
      </c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 t="s">
        <v>10</v>
      </c>
      <c r="M162" s="129"/>
      <c r="N162" s="129"/>
      <c r="O162" s="129"/>
      <c r="P162" s="129"/>
      <c r="Q162" s="129"/>
      <c r="R162" s="129"/>
      <c r="S162" s="129"/>
      <c r="T162" s="129"/>
      <c r="U162" s="129" t="s">
        <v>11</v>
      </c>
      <c r="V162" s="129"/>
      <c r="W162" s="129"/>
      <c r="X162" s="129"/>
      <c r="Y162" s="129"/>
      <c r="Z162" s="129" t="s">
        <v>12</v>
      </c>
      <c r="AA162" s="129"/>
      <c r="AB162" s="132" t="s">
        <v>13</v>
      </c>
      <c r="AC162" s="133"/>
      <c r="AD162" s="133"/>
      <c r="AE162" s="133"/>
      <c r="AF162" s="133"/>
      <c r="AG162" s="133"/>
      <c r="AH162" s="133"/>
      <c r="AI162" s="133"/>
      <c r="AJ162" s="133"/>
      <c r="AK162" s="133"/>
      <c r="AL162" s="132" t="s">
        <v>14</v>
      </c>
      <c r="AM162" s="133"/>
      <c r="AN162" s="133"/>
      <c r="AO162" s="133"/>
      <c r="AP162" s="133"/>
      <c r="AQ162" s="133"/>
      <c r="AR162" s="133"/>
      <c r="AS162" s="133"/>
      <c r="AT162" s="133"/>
      <c r="AU162" s="134"/>
      <c r="AV162" s="121" t="s">
        <v>15</v>
      </c>
      <c r="AW162" s="122"/>
      <c r="AX162" s="122"/>
      <c r="AY162" s="122"/>
      <c r="AZ162" s="122"/>
      <c r="BA162" s="123"/>
    </row>
    <row r="163" spans="1:53" s="9" customFormat="1" ht="18" customHeight="1" x14ac:dyDescent="0.4">
      <c r="A163" s="130"/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6" t="s">
        <v>16</v>
      </c>
      <c r="AC163" s="136"/>
      <c r="AD163" s="136"/>
      <c r="AE163" s="137"/>
      <c r="AF163" s="110" t="s">
        <v>17</v>
      </c>
      <c r="AG163" s="127"/>
      <c r="AH163" s="127"/>
      <c r="AI163" s="127"/>
      <c r="AJ163" s="127"/>
      <c r="AK163" s="111"/>
      <c r="AL163" s="138" t="s">
        <v>16</v>
      </c>
      <c r="AM163" s="136"/>
      <c r="AN163" s="136"/>
      <c r="AO163" s="137"/>
      <c r="AP163" s="110" t="s">
        <v>17</v>
      </c>
      <c r="AQ163" s="127"/>
      <c r="AR163" s="127"/>
      <c r="AS163" s="127"/>
      <c r="AT163" s="127"/>
      <c r="AU163" s="127"/>
      <c r="AV163" s="124"/>
      <c r="AW163" s="125"/>
      <c r="AX163" s="125"/>
      <c r="AY163" s="125"/>
      <c r="AZ163" s="125"/>
      <c r="BA163" s="126"/>
    </row>
    <row r="164" spans="1:53" s="9" customFormat="1" ht="18" customHeight="1" x14ac:dyDescent="0.4">
      <c r="A164" s="75"/>
      <c r="B164" s="76"/>
      <c r="C164" s="27" t="s">
        <v>106</v>
      </c>
      <c r="D164" s="27"/>
      <c r="E164" s="27"/>
      <c r="F164" s="27"/>
      <c r="G164" s="27"/>
      <c r="H164" s="27"/>
      <c r="I164" s="27"/>
      <c r="J164" s="27"/>
      <c r="K164" s="27"/>
      <c r="L164" s="25"/>
      <c r="M164" s="26"/>
      <c r="N164" s="26"/>
      <c r="O164" s="27"/>
      <c r="P164" s="27"/>
      <c r="Q164" s="27"/>
      <c r="R164" s="27"/>
      <c r="S164" s="26"/>
      <c r="T164" s="26"/>
      <c r="U164" s="28"/>
      <c r="V164" s="112">
        <v>1</v>
      </c>
      <c r="W164" s="112"/>
      <c r="X164" s="112"/>
      <c r="Y164" s="33"/>
      <c r="Z164" s="110" t="s">
        <v>20</v>
      </c>
      <c r="AA164" s="111"/>
      <c r="AB164" s="115"/>
      <c r="AC164" s="116"/>
      <c r="AD164" s="116"/>
      <c r="AE164" s="117"/>
      <c r="AF164" s="28"/>
      <c r="AG164" s="116"/>
      <c r="AH164" s="116"/>
      <c r="AI164" s="116"/>
      <c r="AJ164" s="116"/>
      <c r="AK164" s="47"/>
      <c r="AL164" s="118"/>
      <c r="AM164" s="112"/>
      <c r="AN164" s="112"/>
      <c r="AO164" s="119"/>
      <c r="AP164" s="28"/>
      <c r="AQ164" s="112">
        <f>V164*AL164</f>
        <v>0</v>
      </c>
      <c r="AR164" s="112"/>
      <c r="AS164" s="112"/>
      <c r="AT164" s="112"/>
      <c r="AU164" s="47"/>
      <c r="AV164" s="28"/>
      <c r="AW164" s="27"/>
      <c r="AX164" s="27"/>
      <c r="AY164" s="27"/>
      <c r="AZ164" s="27"/>
      <c r="BA164" s="40"/>
    </row>
    <row r="165" spans="1:53" s="9" customFormat="1" ht="18" customHeight="1" x14ac:dyDescent="0.4">
      <c r="A165" s="75"/>
      <c r="B165" s="76"/>
      <c r="C165" s="27" t="s">
        <v>107</v>
      </c>
      <c r="D165" s="27"/>
      <c r="E165" s="27"/>
      <c r="F165" s="27"/>
      <c r="G165" s="27"/>
      <c r="H165" s="27"/>
      <c r="I165" s="27"/>
      <c r="J165" s="27"/>
      <c r="K165" s="27"/>
      <c r="L165" s="139" t="s">
        <v>108</v>
      </c>
      <c r="M165" s="140"/>
      <c r="N165" s="140"/>
      <c r="O165" s="140"/>
      <c r="P165" s="140"/>
      <c r="Q165" s="140"/>
      <c r="R165" s="140"/>
      <c r="S165" s="140"/>
      <c r="T165" s="141"/>
      <c r="U165" s="28"/>
      <c r="V165" s="112">
        <v>1</v>
      </c>
      <c r="W165" s="112"/>
      <c r="X165" s="112"/>
      <c r="Y165" s="33"/>
      <c r="Z165" s="110" t="s">
        <v>20</v>
      </c>
      <c r="AA165" s="111"/>
      <c r="AB165" s="118"/>
      <c r="AC165" s="112"/>
      <c r="AD165" s="112"/>
      <c r="AE165" s="119"/>
      <c r="AF165" s="28"/>
      <c r="AG165" s="112">
        <f>V165*AB165</f>
        <v>0</v>
      </c>
      <c r="AH165" s="112"/>
      <c r="AI165" s="112"/>
      <c r="AJ165" s="112"/>
      <c r="AK165" s="47"/>
      <c r="AL165" s="118"/>
      <c r="AM165" s="112"/>
      <c r="AN165" s="112"/>
      <c r="AO165" s="119"/>
      <c r="AP165" s="28"/>
      <c r="AQ165" s="112">
        <f>V165*AL165</f>
        <v>0</v>
      </c>
      <c r="AR165" s="112"/>
      <c r="AS165" s="112"/>
      <c r="AT165" s="112"/>
      <c r="AU165" s="47"/>
      <c r="AV165" s="28"/>
      <c r="AW165" s="27"/>
      <c r="AX165" s="27"/>
      <c r="AY165" s="27"/>
      <c r="AZ165" s="27"/>
      <c r="BA165" s="40"/>
    </row>
    <row r="166" spans="1:53" s="9" customFormat="1" ht="18" customHeight="1" x14ac:dyDescent="0.4">
      <c r="A166" s="75"/>
      <c r="B166" s="76"/>
      <c r="C166" s="27" t="s">
        <v>109</v>
      </c>
      <c r="D166" s="27"/>
      <c r="E166" s="27"/>
      <c r="F166" s="27"/>
      <c r="G166" s="27"/>
      <c r="H166" s="27"/>
      <c r="I166" s="27"/>
      <c r="J166" s="27"/>
      <c r="K166" s="27"/>
      <c r="L166" s="25"/>
      <c r="M166" s="26"/>
      <c r="N166" s="26"/>
      <c r="O166" s="27"/>
      <c r="P166" s="27"/>
      <c r="Q166" s="27"/>
      <c r="R166" s="27"/>
      <c r="S166" s="26"/>
      <c r="T166" s="26"/>
      <c r="U166" s="28"/>
      <c r="V166" s="112">
        <v>1</v>
      </c>
      <c r="W166" s="112"/>
      <c r="X166" s="112"/>
      <c r="Y166" s="33"/>
      <c r="Z166" s="110" t="s">
        <v>20</v>
      </c>
      <c r="AA166" s="111"/>
      <c r="AB166" s="115"/>
      <c r="AC166" s="116"/>
      <c r="AD166" s="116"/>
      <c r="AE166" s="117"/>
      <c r="AF166" s="28"/>
      <c r="AG166" s="116"/>
      <c r="AH166" s="116"/>
      <c r="AI166" s="116"/>
      <c r="AJ166" s="116"/>
      <c r="AK166" s="47"/>
      <c r="AL166" s="118"/>
      <c r="AM166" s="112"/>
      <c r="AN166" s="112"/>
      <c r="AO166" s="119"/>
      <c r="AP166" s="28"/>
      <c r="AQ166" s="112">
        <f>V166*AL166</f>
        <v>0</v>
      </c>
      <c r="AR166" s="112"/>
      <c r="AS166" s="112"/>
      <c r="AT166" s="112"/>
      <c r="AU166" s="47"/>
      <c r="AV166" s="28"/>
      <c r="AW166" s="27"/>
      <c r="AX166" s="27"/>
      <c r="AY166" s="27"/>
      <c r="AZ166" s="27"/>
      <c r="BA166" s="40"/>
    </row>
    <row r="167" spans="1:53" s="9" customFormat="1" ht="18" customHeight="1" x14ac:dyDescent="0.4">
      <c r="A167" s="75"/>
      <c r="B167" s="76"/>
      <c r="C167" s="27" t="s">
        <v>117</v>
      </c>
      <c r="D167" s="27"/>
      <c r="E167" s="27"/>
      <c r="F167" s="27"/>
      <c r="G167" s="27"/>
      <c r="H167" s="27"/>
      <c r="I167" s="27"/>
      <c r="J167" s="27"/>
      <c r="K167" s="27"/>
      <c r="L167" s="25"/>
      <c r="M167" s="26"/>
      <c r="N167" s="26"/>
      <c r="O167" s="27"/>
      <c r="P167" s="27"/>
      <c r="Q167" s="27"/>
      <c r="R167" s="27"/>
      <c r="S167" s="26"/>
      <c r="T167" s="26"/>
      <c r="U167" s="28"/>
      <c r="V167" s="26"/>
      <c r="W167" s="26"/>
      <c r="X167" s="26"/>
      <c r="Y167" s="33"/>
      <c r="Z167" s="79"/>
      <c r="AA167" s="80"/>
      <c r="AB167" s="25"/>
      <c r="AC167" s="26"/>
      <c r="AD167" s="26"/>
      <c r="AE167" s="33"/>
      <c r="AF167" s="28"/>
      <c r="AG167" s="112">
        <f>SUM(AG154:AJ158)+SUM(AG164:AJ166)</f>
        <v>0</v>
      </c>
      <c r="AH167" s="112"/>
      <c r="AI167" s="112"/>
      <c r="AJ167" s="112"/>
      <c r="AK167" s="47"/>
      <c r="AL167" s="25"/>
      <c r="AM167" s="26"/>
      <c r="AN167" s="26"/>
      <c r="AO167" s="33"/>
      <c r="AP167" s="28"/>
      <c r="AQ167" s="112">
        <f>SUM(AQ154:AT158)+SUM(AQ164:AT166)</f>
        <v>0</v>
      </c>
      <c r="AR167" s="112"/>
      <c r="AS167" s="112"/>
      <c r="AT167" s="112"/>
      <c r="AU167" s="47"/>
      <c r="AV167" s="28"/>
      <c r="AW167" s="27"/>
      <c r="AX167" s="27"/>
      <c r="AY167" s="27"/>
      <c r="AZ167" s="27"/>
      <c r="BA167" s="40"/>
    </row>
    <row r="168" spans="1:53" s="9" customFormat="1" ht="18" customHeight="1" x14ac:dyDescent="0.4">
      <c r="A168" s="96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97"/>
      <c r="M168" s="45"/>
      <c r="N168" s="45"/>
      <c r="O168" s="45"/>
      <c r="P168" s="45"/>
      <c r="Q168" s="45"/>
      <c r="R168" s="45"/>
      <c r="S168" s="45"/>
      <c r="T168" s="45"/>
      <c r="U168" s="97"/>
      <c r="V168" s="45"/>
      <c r="W168" s="45"/>
      <c r="X168" s="45"/>
      <c r="Y168" s="98"/>
      <c r="Z168" s="99"/>
      <c r="AA168" s="99"/>
      <c r="AB168" s="97"/>
      <c r="AC168" s="45"/>
      <c r="AD168" s="45"/>
      <c r="AE168" s="98"/>
      <c r="AF168" s="97"/>
      <c r="AG168" s="45"/>
      <c r="AH168" s="45"/>
      <c r="AI168" s="45"/>
      <c r="AJ168" s="45"/>
      <c r="AK168" s="98"/>
      <c r="AL168" s="97"/>
      <c r="AM168" s="45"/>
      <c r="AN168" s="45"/>
      <c r="AO168" s="98"/>
      <c r="AP168" s="97"/>
      <c r="AQ168" s="45"/>
      <c r="AR168" s="45"/>
      <c r="AS168" s="45"/>
      <c r="AT168" s="45"/>
      <c r="AU168" s="98"/>
      <c r="AV168" s="97"/>
      <c r="AW168" s="45"/>
      <c r="AX168" s="45"/>
      <c r="AY168" s="45"/>
      <c r="AZ168" s="45"/>
      <c r="BA168" s="100"/>
    </row>
    <row r="169" spans="1:53" s="9" customFormat="1" ht="18" customHeight="1" x14ac:dyDescent="0.4">
      <c r="A169" s="75"/>
      <c r="B169" s="76"/>
      <c r="C169" s="27" t="s">
        <v>42</v>
      </c>
      <c r="D169" s="27"/>
      <c r="E169" s="27"/>
      <c r="F169" s="27"/>
      <c r="G169" s="27"/>
      <c r="H169" s="27"/>
      <c r="I169" s="27"/>
      <c r="J169" s="27"/>
      <c r="K169" s="27"/>
      <c r="L169" s="28"/>
      <c r="M169" s="27"/>
      <c r="N169" s="27"/>
      <c r="O169" s="27"/>
      <c r="P169" s="27"/>
      <c r="Q169" s="27"/>
      <c r="R169" s="27"/>
      <c r="S169" s="27"/>
      <c r="T169" s="27"/>
      <c r="U169" s="28"/>
      <c r="V169" s="27"/>
      <c r="W169" s="27"/>
      <c r="X169" s="27"/>
      <c r="Y169" s="47"/>
      <c r="Z169" s="110"/>
      <c r="AA169" s="111"/>
      <c r="AB169" s="28"/>
      <c r="AC169" s="27"/>
      <c r="AD169" s="27"/>
      <c r="AE169" s="47"/>
      <c r="AF169" s="28"/>
      <c r="AG169" s="112">
        <f>SUM(AG142,AG152,AG167)</f>
        <v>0</v>
      </c>
      <c r="AH169" s="112"/>
      <c r="AI169" s="112"/>
      <c r="AJ169" s="112"/>
      <c r="AK169" s="47"/>
      <c r="AL169" s="28"/>
      <c r="AM169" s="27"/>
      <c r="AN169" s="27"/>
      <c r="AO169" s="47"/>
      <c r="AP169" s="28"/>
      <c r="AQ169" s="112">
        <f>SUM(AQ142,AQ152,AQ167)</f>
        <v>0</v>
      </c>
      <c r="AR169" s="112"/>
      <c r="AS169" s="112"/>
      <c r="AT169" s="112"/>
      <c r="AU169" s="47"/>
      <c r="AV169" s="28"/>
      <c r="AW169" s="27"/>
      <c r="AX169" s="27"/>
      <c r="AY169" s="27"/>
      <c r="AZ169" s="27"/>
      <c r="BA169" s="40"/>
    </row>
    <row r="170" spans="1:53" s="9" customFormat="1" ht="18" customHeight="1" x14ac:dyDescent="0.4">
      <c r="A170" s="96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97"/>
      <c r="M170" s="45"/>
      <c r="N170" s="45"/>
      <c r="O170" s="45"/>
      <c r="P170" s="45"/>
      <c r="Q170" s="45"/>
      <c r="R170" s="45"/>
      <c r="S170" s="45"/>
      <c r="T170" s="45"/>
      <c r="U170" s="97"/>
      <c r="V170" s="45"/>
      <c r="W170" s="45"/>
      <c r="X170" s="45"/>
      <c r="Y170" s="98"/>
      <c r="Z170" s="99"/>
      <c r="AA170" s="99"/>
      <c r="AB170" s="97"/>
      <c r="AC170" s="45"/>
      <c r="AD170" s="45"/>
      <c r="AE170" s="98"/>
      <c r="AF170" s="97"/>
      <c r="AG170" s="45"/>
      <c r="AH170" s="45"/>
      <c r="AI170" s="45"/>
      <c r="AJ170" s="45"/>
      <c r="AK170" s="98"/>
      <c r="AL170" s="97"/>
      <c r="AM170" s="45"/>
      <c r="AN170" s="45"/>
      <c r="AO170" s="98"/>
      <c r="AP170" s="97"/>
      <c r="AQ170" s="45"/>
      <c r="AR170" s="45"/>
      <c r="AS170" s="45"/>
      <c r="AT170" s="45"/>
      <c r="AU170" s="98"/>
      <c r="AV170" s="97"/>
      <c r="AW170" s="45"/>
      <c r="AX170" s="45"/>
      <c r="AY170" s="45"/>
      <c r="AZ170" s="45"/>
      <c r="BA170" s="100"/>
    </row>
    <row r="171" spans="1:53" s="9" customFormat="1" ht="18" customHeight="1" x14ac:dyDescent="0.4">
      <c r="A171" s="81" t="s">
        <v>118</v>
      </c>
      <c r="B171" s="82" t="s">
        <v>119</v>
      </c>
      <c r="C171" s="27"/>
      <c r="D171" s="27"/>
      <c r="E171" s="27"/>
      <c r="F171" s="27"/>
      <c r="G171" s="27"/>
      <c r="H171" s="27"/>
      <c r="I171" s="27"/>
      <c r="J171" s="27"/>
      <c r="K171" s="27"/>
      <c r="L171" s="25"/>
      <c r="M171" s="26"/>
      <c r="N171" s="26"/>
      <c r="O171" s="27"/>
      <c r="P171" s="27"/>
      <c r="Q171" s="27"/>
      <c r="R171" s="27"/>
      <c r="S171" s="26"/>
      <c r="T171" s="26"/>
      <c r="U171" s="28"/>
      <c r="V171" s="26"/>
      <c r="W171" s="26"/>
      <c r="X171" s="26"/>
      <c r="Y171" s="33"/>
      <c r="Z171" s="79"/>
      <c r="AA171" s="80"/>
      <c r="AB171" s="25"/>
      <c r="AC171" s="26"/>
      <c r="AD171" s="26"/>
      <c r="AE171" s="33"/>
      <c r="AF171" s="28"/>
      <c r="AG171" s="27"/>
      <c r="AH171" s="27"/>
      <c r="AI171" s="27"/>
      <c r="AJ171" s="27"/>
      <c r="AK171" s="47"/>
      <c r="AL171" s="25"/>
      <c r="AM171" s="26"/>
      <c r="AN171" s="26"/>
      <c r="AO171" s="33"/>
      <c r="AP171" s="28"/>
      <c r="AQ171" s="27"/>
      <c r="AR171" s="27"/>
      <c r="AS171" s="27"/>
      <c r="AT171" s="27"/>
      <c r="AU171" s="47"/>
      <c r="AV171" s="28"/>
      <c r="AW171" s="27"/>
      <c r="AX171" s="27"/>
      <c r="AY171" s="27"/>
      <c r="AZ171" s="27"/>
      <c r="BA171" s="40"/>
    </row>
    <row r="172" spans="1:53" s="9" customFormat="1" ht="18" customHeight="1" x14ac:dyDescent="0.4">
      <c r="A172" s="81"/>
      <c r="B172" s="82" t="s">
        <v>97</v>
      </c>
      <c r="C172" s="82" t="s">
        <v>120</v>
      </c>
      <c r="D172" s="27"/>
      <c r="E172" s="27"/>
      <c r="F172" s="27"/>
      <c r="G172" s="27"/>
      <c r="H172" s="27"/>
      <c r="I172" s="27"/>
      <c r="J172" s="27"/>
      <c r="K172" s="27"/>
      <c r="L172" s="25"/>
      <c r="M172" s="26"/>
      <c r="N172" s="26"/>
      <c r="O172" s="27"/>
      <c r="P172" s="27"/>
      <c r="Q172" s="27"/>
      <c r="R172" s="27"/>
      <c r="S172" s="26"/>
      <c r="T172" s="26"/>
      <c r="U172" s="28"/>
      <c r="V172" s="26"/>
      <c r="W172" s="26"/>
      <c r="X172" s="26"/>
      <c r="Y172" s="33"/>
      <c r="Z172" s="79"/>
      <c r="AA172" s="80"/>
      <c r="AB172" s="25"/>
      <c r="AC172" s="26"/>
      <c r="AD172" s="26"/>
      <c r="AE172" s="33"/>
      <c r="AF172" s="28"/>
      <c r="AG172" s="27"/>
      <c r="AH172" s="27"/>
      <c r="AI172" s="27"/>
      <c r="AJ172" s="27"/>
      <c r="AK172" s="47"/>
      <c r="AL172" s="25"/>
      <c r="AM172" s="26"/>
      <c r="AN172" s="26"/>
      <c r="AO172" s="33"/>
      <c r="AP172" s="28"/>
      <c r="AQ172" s="27"/>
      <c r="AR172" s="27"/>
      <c r="AS172" s="27"/>
      <c r="AT172" s="27"/>
      <c r="AU172" s="47"/>
      <c r="AV172" s="28"/>
      <c r="AW172" s="27"/>
      <c r="AX172" s="27"/>
      <c r="AY172" s="27"/>
      <c r="AZ172" s="27"/>
      <c r="BA172" s="40"/>
    </row>
    <row r="173" spans="1:53" s="9" customFormat="1" ht="18" customHeight="1" x14ac:dyDescent="0.4">
      <c r="A173" s="75"/>
      <c r="B173" s="76"/>
      <c r="C173" s="27" t="s">
        <v>121</v>
      </c>
      <c r="D173" s="27"/>
      <c r="E173" s="27"/>
      <c r="F173" s="27"/>
      <c r="G173" s="27"/>
      <c r="H173" s="27"/>
      <c r="I173" s="27"/>
      <c r="J173" s="27"/>
      <c r="K173" s="27"/>
      <c r="L173" s="25"/>
      <c r="M173" s="26"/>
      <c r="N173" s="26"/>
      <c r="O173" s="27"/>
      <c r="P173" s="27"/>
      <c r="Q173" s="27"/>
      <c r="R173" s="27"/>
      <c r="S173" s="26"/>
      <c r="T173" s="26"/>
      <c r="U173" s="28"/>
      <c r="V173" s="112">
        <v>1</v>
      </c>
      <c r="W173" s="112"/>
      <c r="X173" s="112"/>
      <c r="Y173" s="33"/>
      <c r="Z173" s="110" t="s">
        <v>122</v>
      </c>
      <c r="AA173" s="111"/>
      <c r="AB173" s="118"/>
      <c r="AC173" s="112"/>
      <c r="AD173" s="112"/>
      <c r="AE173" s="119"/>
      <c r="AF173" s="28"/>
      <c r="AG173" s="112">
        <f>V173*AB173</f>
        <v>0</v>
      </c>
      <c r="AH173" s="112"/>
      <c r="AI173" s="112"/>
      <c r="AJ173" s="112"/>
      <c r="AK173" s="47"/>
      <c r="AL173" s="118"/>
      <c r="AM173" s="112"/>
      <c r="AN173" s="112"/>
      <c r="AO173" s="119"/>
      <c r="AP173" s="28"/>
      <c r="AQ173" s="112">
        <f>V173*AL173</f>
        <v>0</v>
      </c>
      <c r="AR173" s="112"/>
      <c r="AS173" s="112"/>
      <c r="AT173" s="112"/>
      <c r="AU173" s="47"/>
      <c r="AV173" s="28"/>
      <c r="AW173" s="27"/>
      <c r="AX173" s="27"/>
      <c r="AY173" s="27"/>
      <c r="AZ173" s="27"/>
      <c r="BA173" s="40"/>
    </row>
    <row r="174" spans="1:53" s="9" customFormat="1" ht="18" customHeight="1" x14ac:dyDescent="0.4">
      <c r="A174" s="75"/>
      <c r="B174" s="76"/>
      <c r="C174" s="27" t="s">
        <v>123</v>
      </c>
      <c r="D174" s="27"/>
      <c r="E174" s="27"/>
      <c r="F174" s="27"/>
      <c r="G174" s="27"/>
      <c r="H174" s="27"/>
      <c r="I174" s="27"/>
      <c r="J174" s="27"/>
      <c r="K174" s="27"/>
      <c r="L174" s="25"/>
      <c r="M174" s="26"/>
      <c r="N174" s="26"/>
      <c r="O174" s="27"/>
      <c r="P174" s="27"/>
      <c r="Q174" s="27"/>
      <c r="R174" s="27"/>
      <c r="S174" s="26"/>
      <c r="T174" s="26"/>
      <c r="U174" s="28"/>
      <c r="V174" s="112">
        <v>7</v>
      </c>
      <c r="W174" s="112"/>
      <c r="X174" s="112"/>
      <c r="Y174" s="33"/>
      <c r="Z174" s="110" t="s">
        <v>52</v>
      </c>
      <c r="AA174" s="111"/>
      <c r="AB174" s="118"/>
      <c r="AC174" s="112"/>
      <c r="AD174" s="112"/>
      <c r="AE174" s="119"/>
      <c r="AF174" s="28"/>
      <c r="AG174" s="112">
        <f>V174*AB174</f>
        <v>0</v>
      </c>
      <c r="AH174" s="112"/>
      <c r="AI174" s="112"/>
      <c r="AJ174" s="112"/>
      <c r="AK174" s="47"/>
      <c r="AL174" s="118"/>
      <c r="AM174" s="112"/>
      <c r="AN174" s="112"/>
      <c r="AO174" s="119"/>
      <c r="AP174" s="28"/>
      <c r="AQ174" s="112">
        <f>V174*AL174</f>
        <v>0</v>
      </c>
      <c r="AR174" s="112"/>
      <c r="AS174" s="112"/>
      <c r="AT174" s="112"/>
      <c r="AU174" s="47"/>
      <c r="AV174" s="72"/>
      <c r="AW174" s="73"/>
      <c r="AX174" s="73"/>
      <c r="AY174" s="73"/>
      <c r="AZ174" s="73"/>
      <c r="BA174" s="77"/>
    </row>
    <row r="175" spans="1:53" s="9" customFormat="1" ht="18" customHeight="1" x14ac:dyDescent="0.4">
      <c r="A175" s="75"/>
      <c r="B175" s="76"/>
      <c r="C175" s="27" t="s">
        <v>110</v>
      </c>
      <c r="D175" s="27"/>
      <c r="E175" s="27"/>
      <c r="F175" s="27"/>
      <c r="G175" s="27"/>
      <c r="H175" s="27"/>
      <c r="I175" s="27"/>
      <c r="J175" s="27"/>
      <c r="K175" s="27"/>
      <c r="L175" s="25"/>
      <c r="M175" s="26"/>
      <c r="N175" s="26"/>
      <c r="O175" s="27"/>
      <c r="P175" s="27"/>
      <c r="Q175" s="27"/>
      <c r="R175" s="27"/>
      <c r="S175" s="26"/>
      <c r="T175" s="26"/>
      <c r="U175" s="28"/>
      <c r="V175" s="26"/>
      <c r="W175" s="26"/>
      <c r="X175" s="26"/>
      <c r="Y175" s="33"/>
      <c r="Z175" s="79"/>
      <c r="AA175" s="80"/>
      <c r="AB175" s="25"/>
      <c r="AC175" s="26"/>
      <c r="AD175" s="26"/>
      <c r="AE175" s="33"/>
      <c r="AF175" s="28"/>
      <c r="AG175" s="112">
        <f>SUM(AG173:AJ174)</f>
        <v>0</v>
      </c>
      <c r="AH175" s="112"/>
      <c r="AI175" s="112"/>
      <c r="AJ175" s="112"/>
      <c r="AK175" s="47"/>
      <c r="AL175" s="25"/>
      <c r="AM175" s="26"/>
      <c r="AN175" s="26"/>
      <c r="AO175" s="33"/>
      <c r="AP175" s="28"/>
      <c r="AQ175" s="112">
        <f>SUM(AQ173:AT174)</f>
        <v>0</v>
      </c>
      <c r="AR175" s="112"/>
      <c r="AS175" s="112"/>
      <c r="AT175" s="112"/>
      <c r="AU175" s="47"/>
      <c r="AV175" s="28"/>
      <c r="AW175" s="27"/>
      <c r="AX175" s="27"/>
      <c r="AY175" s="27"/>
      <c r="AZ175" s="27"/>
      <c r="BA175" s="40"/>
    </row>
    <row r="176" spans="1:53" s="9" customFormat="1" ht="18" customHeight="1" x14ac:dyDescent="0.4">
      <c r="A176" s="81"/>
      <c r="B176" s="82" t="s">
        <v>111</v>
      </c>
      <c r="C176" s="82" t="s">
        <v>124</v>
      </c>
      <c r="D176" s="27"/>
      <c r="E176" s="27"/>
      <c r="F176" s="27"/>
      <c r="G176" s="27"/>
      <c r="H176" s="27"/>
      <c r="I176" s="27"/>
      <c r="J176" s="27"/>
      <c r="K176" s="27"/>
      <c r="L176" s="25"/>
      <c r="M176" s="26"/>
      <c r="N176" s="26"/>
      <c r="O176" s="27"/>
      <c r="P176" s="27"/>
      <c r="Q176" s="27"/>
      <c r="R176" s="27"/>
      <c r="S176" s="26"/>
      <c r="T176" s="26"/>
      <c r="U176" s="28"/>
      <c r="V176" s="26"/>
      <c r="W176" s="26"/>
      <c r="X176" s="26"/>
      <c r="Y176" s="33"/>
      <c r="Z176" s="79"/>
      <c r="AA176" s="80"/>
      <c r="AB176" s="25"/>
      <c r="AC176" s="26"/>
      <c r="AD176" s="26"/>
      <c r="AE176" s="33"/>
      <c r="AF176" s="28"/>
      <c r="AG176" s="27"/>
      <c r="AH176" s="27"/>
      <c r="AI176" s="27"/>
      <c r="AJ176" s="27"/>
      <c r="AK176" s="47"/>
      <c r="AL176" s="25"/>
      <c r="AM176" s="26"/>
      <c r="AN176" s="26"/>
      <c r="AO176" s="33"/>
      <c r="AP176" s="28"/>
      <c r="AQ176" s="27"/>
      <c r="AR176" s="27"/>
      <c r="AS176" s="27"/>
      <c r="AT176" s="27"/>
      <c r="AU176" s="47"/>
      <c r="AV176" s="28"/>
      <c r="AW176" s="27"/>
      <c r="AX176" s="27"/>
      <c r="AY176" s="27"/>
      <c r="AZ176" s="27"/>
      <c r="BA176" s="40"/>
    </row>
    <row r="177" spans="1:53" s="9" customFormat="1" ht="18" customHeight="1" x14ac:dyDescent="0.4">
      <c r="A177" s="75"/>
      <c r="B177" s="76"/>
      <c r="C177" s="27" t="s">
        <v>121</v>
      </c>
      <c r="D177" s="27"/>
      <c r="E177" s="27"/>
      <c r="F177" s="27"/>
      <c r="G177" s="27"/>
      <c r="H177" s="27"/>
      <c r="I177" s="27"/>
      <c r="J177" s="27"/>
      <c r="K177" s="27"/>
      <c r="L177" s="25"/>
      <c r="M177" s="26"/>
      <c r="N177" s="26"/>
      <c r="O177" s="27"/>
      <c r="P177" s="27"/>
      <c r="Q177" s="27"/>
      <c r="R177" s="27"/>
      <c r="S177" s="26"/>
      <c r="T177" s="26"/>
      <c r="U177" s="28"/>
      <c r="V177" s="112">
        <v>2</v>
      </c>
      <c r="W177" s="112"/>
      <c r="X177" s="112"/>
      <c r="Y177" s="33"/>
      <c r="Z177" s="110" t="s">
        <v>122</v>
      </c>
      <c r="AA177" s="111"/>
      <c r="AB177" s="118"/>
      <c r="AC177" s="112"/>
      <c r="AD177" s="112"/>
      <c r="AE177" s="119"/>
      <c r="AF177" s="28"/>
      <c r="AG177" s="112">
        <f>V177*AB177</f>
        <v>0</v>
      </c>
      <c r="AH177" s="112"/>
      <c r="AI177" s="112"/>
      <c r="AJ177" s="112"/>
      <c r="AK177" s="47"/>
      <c r="AL177" s="118"/>
      <c r="AM177" s="112"/>
      <c r="AN177" s="112"/>
      <c r="AO177" s="119"/>
      <c r="AP177" s="28"/>
      <c r="AQ177" s="112">
        <f>V177*AL177</f>
        <v>0</v>
      </c>
      <c r="AR177" s="112"/>
      <c r="AS177" s="112"/>
      <c r="AT177" s="112"/>
      <c r="AU177" s="47"/>
      <c r="AV177" s="28"/>
      <c r="AW177" s="27"/>
      <c r="AX177" s="27"/>
      <c r="AY177" s="27"/>
      <c r="AZ177" s="27"/>
      <c r="BA177" s="40"/>
    </row>
    <row r="178" spans="1:53" s="9" customFormat="1" ht="18" customHeight="1" x14ac:dyDescent="0.4">
      <c r="A178" s="75"/>
      <c r="B178" s="76"/>
      <c r="C178" s="27" t="s">
        <v>123</v>
      </c>
      <c r="D178" s="27"/>
      <c r="E178" s="27"/>
      <c r="F178" s="27"/>
      <c r="G178" s="27"/>
      <c r="H178" s="27"/>
      <c r="I178" s="27"/>
      <c r="J178" s="27"/>
      <c r="K178" s="27"/>
      <c r="L178" s="25"/>
      <c r="M178" s="26"/>
      <c r="N178" s="26"/>
      <c r="O178" s="27"/>
      <c r="P178" s="27"/>
      <c r="Q178" s="27"/>
      <c r="R178" s="27"/>
      <c r="S178" s="26"/>
      <c r="T178" s="26"/>
      <c r="U178" s="28"/>
      <c r="V178" s="112">
        <v>14</v>
      </c>
      <c r="W178" s="112"/>
      <c r="X178" s="112"/>
      <c r="Y178" s="33"/>
      <c r="Z178" s="110" t="s">
        <v>52</v>
      </c>
      <c r="AA178" s="111"/>
      <c r="AB178" s="118"/>
      <c r="AC178" s="112"/>
      <c r="AD178" s="112"/>
      <c r="AE178" s="119"/>
      <c r="AF178" s="28"/>
      <c r="AG178" s="112">
        <f>V178*AB178</f>
        <v>0</v>
      </c>
      <c r="AH178" s="112"/>
      <c r="AI178" s="112"/>
      <c r="AJ178" s="112"/>
      <c r="AK178" s="47"/>
      <c r="AL178" s="118"/>
      <c r="AM178" s="112"/>
      <c r="AN178" s="112"/>
      <c r="AO178" s="119"/>
      <c r="AP178" s="28"/>
      <c r="AQ178" s="112">
        <f>V178*AL178</f>
        <v>0</v>
      </c>
      <c r="AR178" s="112"/>
      <c r="AS178" s="112"/>
      <c r="AT178" s="112"/>
      <c r="AU178" s="47"/>
      <c r="AV178" s="72"/>
      <c r="AW178" s="73"/>
      <c r="AX178" s="73"/>
      <c r="AY178" s="73"/>
      <c r="AZ178" s="73"/>
      <c r="BA178" s="77"/>
    </row>
    <row r="179" spans="1:53" s="9" customFormat="1" ht="18" customHeight="1" x14ac:dyDescent="0.4">
      <c r="A179" s="75"/>
      <c r="B179" s="76"/>
      <c r="C179" s="27" t="s">
        <v>117</v>
      </c>
      <c r="D179" s="27"/>
      <c r="E179" s="27"/>
      <c r="F179" s="27"/>
      <c r="G179" s="27"/>
      <c r="H179" s="27"/>
      <c r="I179" s="27"/>
      <c r="J179" s="27"/>
      <c r="K179" s="27"/>
      <c r="L179" s="25"/>
      <c r="M179" s="26"/>
      <c r="N179" s="26"/>
      <c r="O179" s="27"/>
      <c r="P179" s="27"/>
      <c r="Q179" s="27"/>
      <c r="R179" s="27"/>
      <c r="S179" s="26"/>
      <c r="T179" s="26"/>
      <c r="U179" s="28"/>
      <c r="V179" s="26"/>
      <c r="W179" s="26"/>
      <c r="X179" s="26"/>
      <c r="Y179" s="33"/>
      <c r="Z179" s="79"/>
      <c r="AA179" s="80"/>
      <c r="AB179" s="25"/>
      <c r="AC179" s="26"/>
      <c r="AD179" s="26"/>
      <c r="AE179" s="33"/>
      <c r="AF179" s="28"/>
      <c r="AG179" s="112">
        <f>SUM(AG177:AJ178)</f>
        <v>0</v>
      </c>
      <c r="AH179" s="112"/>
      <c r="AI179" s="112"/>
      <c r="AJ179" s="112"/>
      <c r="AK179" s="47"/>
      <c r="AL179" s="25"/>
      <c r="AM179" s="26"/>
      <c r="AN179" s="26"/>
      <c r="AO179" s="33"/>
      <c r="AP179" s="28"/>
      <c r="AQ179" s="112">
        <f>SUM(AQ177:AT178)</f>
        <v>0</v>
      </c>
      <c r="AR179" s="112"/>
      <c r="AS179" s="112"/>
      <c r="AT179" s="112"/>
      <c r="AU179" s="47"/>
      <c r="AV179" s="28"/>
      <c r="AW179" s="27"/>
      <c r="AX179" s="27"/>
      <c r="AY179" s="27"/>
      <c r="AZ179" s="27"/>
      <c r="BA179" s="40"/>
    </row>
    <row r="180" spans="1:53" s="9" customFormat="1" ht="18" customHeight="1" x14ac:dyDescent="0.4">
      <c r="A180" s="81"/>
      <c r="B180" s="82" t="s">
        <v>114</v>
      </c>
      <c r="C180" s="82" t="s">
        <v>125</v>
      </c>
      <c r="D180" s="27"/>
      <c r="E180" s="27"/>
      <c r="F180" s="27"/>
      <c r="G180" s="27"/>
      <c r="H180" s="27"/>
      <c r="I180" s="27"/>
      <c r="J180" s="27"/>
      <c r="K180" s="27"/>
      <c r="L180" s="25"/>
      <c r="M180" s="26"/>
      <c r="N180" s="26"/>
      <c r="O180" s="27"/>
      <c r="P180" s="27"/>
      <c r="Q180" s="27"/>
      <c r="R180" s="27"/>
      <c r="S180" s="26"/>
      <c r="T180" s="26"/>
      <c r="U180" s="28"/>
      <c r="V180" s="26"/>
      <c r="W180" s="26"/>
      <c r="X180" s="26"/>
      <c r="Y180" s="33"/>
      <c r="Z180" s="79"/>
      <c r="AA180" s="80"/>
      <c r="AB180" s="25"/>
      <c r="AC180" s="26"/>
      <c r="AD180" s="26"/>
      <c r="AE180" s="33"/>
      <c r="AF180" s="28"/>
      <c r="AG180" s="27"/>
      <c r="AH180" s="27"/>
      <c r="AI180" s="27"/>
      <c r="AJ180" s="27"/>
      <c r="AK180" s="47"/>
      <c r="AL180" s="25"/>
      <c r="AM180" s="26"/>
      <c r="AN180" s="26"/>
      <c r="AO180" s="33"/>
      <c r="AP180" s="28"/>
      <c r="AQ180" s="27"/>
      <c r="AR180" s="27"/>
      <c r="AS180" s="27"/>
      <c r="AT180" s="27"/>
      <c r="AU180" s="47"/>
      <c r="AV180" s="28"/>
      <c r="AW180" s="27"/>
      <c r="AX180" s="27"/>
      <c r="AY180" s="27"/>
      <c r="AZ180" s="27"/>
      <c r="BA180" s="40"/>
    </row>
    <row r="181" spans="1:53" s="9" customFormat="1" ht="18" customHeight="1" x14ac:dyDescent="0.4">
      <c r="A181" s="75"/>
      <c r="B181" s="76"/>
      <c r="C181" s="27" t="s">
        <v>121</v>
      </c>
      <c r="D181" s="27"/>
      <c r="E181" s="27"/>
      <c r="F181" s="27"/>
      <c r="G181" s="27"/>
      <c r="H181" s="27"/>
      <c r="I181" s="27"/>
      <c r="J181" s="27"/>
      <c r="K181" s="27"/>
      <c r="L181" s="25"/>
      <c r="M181" s="26"/>
      <c r="N181" s="26"/>
      <c r="O181" s="27"/>
      <c r="P181" s="27"/>
      <c r="Q181" s="27"/>
      <c r="R181" s="27"/>
      <c r="S181" s="26"/>
      <c r="T181" s="26"/>
      <c r="U181" s="28"/>
      <c r="V181" s="112">
        <v>2</v>
      </c>
      <c r="W181" s="112"/>
      <c r="X181" s="112"/>
      <c r="Y181" s="33"/>
      <c r="Z181" s="110" t="s">
        <v>122</v>
      </c>
      <c r="AA181" s="111"/>
      <c r="AB181" s="118"/>
      <c r="AC181" s="112"/>
      <c r="AD181" s="112"/>
      <c r="AE181" s="119"/>
      <c r="AF181" s="28"/>
      <c r="AG181" s="112">
        <f>V181*AB181</f>
        <v>0</v>
      </c>
      <c r="AH181" s="112"/>
      <c r="AI181" s="112"/>
      <c r="AJ181" s="112"/>
      <c r="AK181" s="47"/>
      <c r="AL181" s="118"/>
      <c r="AM181" s="112"/>
      <c r="AN181" s="112"/>
      <c r="AO181" s="119"/>
      <c r="AP181" s="28"/>
      <c r="AQ181" s="112">
        <f>V181*AL181</f>
        <v>0</v>
      </c>
      <c r="AR181" s="112"/>
      <c r="AS181" s="112"/>
      <c r="AT181" s="112"/>
      <c r="AU181" s="47"/>
      <c r="AV181" s="28"/>
      <c r="AW181" s="27"/>
      <c r="AX181" s="27"/>
      <c r="AY181" s="27"/>
      <c r="AZ181" s="27"/>
      <c r="BA181" s="40"/>
    </row>
    <row r="182" spans="1:53" s="9" customFormat="1" ht="18" customHeight="1" x14ac:dyDescent="0.4">
      <c r="A182" s="75"/>
      <c r="B182" s="76"/>
      <c r="C182" s="27" t="s">
        <v>123</v>
      </c>
      <c r="D182" s="27"/>
      <c r="E182" s="27"/>
      <c r="F182" s="27"/>
      <c r="G182" s="27"/>
      <c r="H182" s="27"/>
      <c r="I182" s="27"/>
      <c r="J182" s="27"/>
      <c r="K182" s="27"/>
      <c r="L182" s="25"/>
      <c r="M182" s="26"/>
      <c r="N182" s="26"/>
      <c r="O182" s="27"/>
      <c r="P182" s="27"/>
      <c r="Q182" s="27"/>
      <c r="R182" s="27"/>
      <c r="S182" s="26"/>
      <c r="T182" s="26"/>
      <c r="U182" s="28"/>
      <c r="V182" s="112">
        <v>12</v>
      </c>
      <c r="W182" s="112"/>
      <c r="X182" s="112"/>
      <c r="Y182" s="33"/>
      <c r="Z182" s="110" t="s">
        <v>52</v>
      </c>
      <c r="AA182" s="111"/>
      <c r="AB182" s="118"/>
      <c r="AC182" s="112"/>
      <c r="AD182" s="112"/>
      <c r="AE182" s="119"/>
      <c r="AF182" s="28"/>
      <c r="AG182" s="112">
        <f>V182*AB182</f>
        <v>0</v>
      </c>
      <c r="AH182" s="112"/>
      <c r="AI182" s="112"/>
      <c r="AJ182" s="112"/>
      <c r="AK182" s="47"/>
      <c r="AL182" s="118"/>
      <c r="AM182" s="112"/>
      <c r="AN182" s="112"/>
      <c r="AO182" s="119"/>
      <c r="AP182" s="28"/>
      <c r="AQ182" s="112">
        <f>V182*AL182</f>
        <v>0</v>
      </c>
      <c r="AR182" s="112"/>
      <c r="AS182" s="112"/>
      <c r="AT182" s="112"/>
      <c r="AU182" s="47"/>
      <c r="AV182" s="72"/>
      <c r="AW182" s="73"/>
      <c r="AX182" s="73"/>
      <c r="AY182" s="73"/>
      <c r="AZ182" s="73"/>
      <c r="BA182" s="77"/>
    </row>
    <row r="183" spans="1:53" s="9" customFormat="1" ht="18" customHeight="1" x14ac:dyDescent="0.4">
      <c r="A183" s="75"/>
      <c r="B183" s="76"/>
      <c r="C183" s="27" t="s">
        <v>117</v>
      </c>
      <c r="D183" s="27"/>
      <c r="E183" s="27"/>
      <c r="F183" s="27"/>
      <c r="G183" s="27"/>
      <c r="H183" s="27"/>
      <c r="I183" s="27"/>
      <c r="J183" s="27"/>
      <c r="K183" s="27"/>
      <c r="L183" s="25"/>
      <c r="M183" s="26"/>
      <c r="N183" s="26"/>
      <c r="O183" s="27"/>
      <c r="P183" s="27"/>
      <c r="Q183" s="27"/>
      <c r="R183" s="27"/>
      <c r="S183" s="26"/>
      <c r="T183" s="26"/>
      <c r="U183" s="28"/>
      <c r="V183" s="26"/>
      <c r="W183" s="26"/>
      <c r="X183" s="26"/>
      <c r="Y183" s="33"/>
      <c r="Z183" s="79"/>
      <c r="AA183" s="80"/>
      <c r="AB183" s="25"/>
      <c r="AC183" s="26"/>
      <c r="AD183" s="26"/>
      <c r="AE183" s="33"/>
      <c r="AF183" s="28"/>
      <c r="AG183" s="112">
        <f>SUM(AG181:AJ182)</f>
        <v>0</v>
      </c>
      <c r="AH183" s="112"/>
      <c r="AI183" s="112"/>
      <c r="AJ183" s="112"/>
      <c r="AK183" s="47"/>
      <c r="AL183" s="25"/>
      <c r="AM183" s="26"/>
      <c r="AN183" s="26"/>
      <c r="AO183" s="33"/>
      <c r="AP183" s="28"/>
      <c r="AQ183" s="112">
        <f>SUM(AQ181:AT182)</f>
        <v>0</v>
      </c>
      <c r="AR183" s="112"/>
      <c r="AS183" s="112"/>
      <c r="AT183" s="112"/>
      <c r="AU183" s="47"/>
      <c r="AV183" s="28"/>
      <c r="AW183" s="27"/>
      <c r="AX183" s="27"/>
      <c r="AY183" s="27"/>
      <c r="AZ183" s="27"/>
      <c r="BA183" s="40"/>
    </row>
    <row r="184" spans="1:53" s="9" customFormat="1" ht="18" customHeight="1" x14ac:dyDescent="0.4">
      <c r="A184" s="75"/>
      <c r="B184" s="76"/>
      <c r="C184" s="27"/>
      <c r="D184" s="27"/>
      <c r="E184" s="27"/>
      <c r="F184" s="27"/>
      <c r="G184" s="27"/>
      <c r="H184" s="27"/>
      <c r="I184" s="27"/>
      <c r="J184" s="27"/>
      <c r="K184" s="27"/>
      <c r="L184" s="25"/>
      <c r="M184" s="26"/>
      <c r="N184" s="26"/>
      <c r="O184" s="27"/>
      <c r="P184" s="27"/>
      <c r="Q184" s="27"/>
      <c r="R184" s="27"/>
      <c r="S184" s="26"/>
      <c r="T184" s="26"/>
      <c r="U184" s="28"/>
      <c r="V184" s="26"/>
      <c r="W184" s="26"/>
      <c r="X184" s="26"/>
      <c r="Y184" s="33"/>
      <c r="Z184" s="79"/>
      <c r="AA184" s="80"/>
      <c r="AB184" s="25"/>
      <c r="AC184" s="26"/>
      <c r="AD184" s="26"/>
      <c r="AE184" s="33"/>
      <c r="AF184" s="28"/>
      <c r="AG184" s="27"/>
      <c r="AH184" s="27"/>
      <c r="AI184" s="27"/>
      <c r="AJ184" s="27"/>
      <c r="AK184" s="47"/>
      <c r="AL184" s="25"/>
      <c r="AM184" s="26"/>
      <c r="AN184" s="26"/>
      <c r="AO184" s="33"/>
      <c r="AP184" s="28"/>
      <c r="AQ184" s="27"/>
      <c r="AR184" s="27"/>
      <c r="AS184" s="27"/>
      <c r="AT184" s="27"/>
      <c r="AU184" s="47"/>
      <c r="AV184" s="28"/>
      <c r="AW184" s="27"/>
      <c r="AX184" s="27"/>
      <c r="AY184" s="27"/>
      <c r="AZ184" s="27"/>
      <c r="BA184" s="40"/>
    </row>
    <row r="185" spans="1:53" s="9" customFormat="1" ht="18" customHeight="1" x14ac:dyDescent="0.4">
      <c r="A185" s="75"/>
      <c r="B185" s="76"/>
      <c r="C185" s="27" t="s">
        <v>42</v>
      </c>
      <c r="D185" s="27"/>
      <c r="E185" s="27"/>
      <c r="F185" s="27"/>
      <c r="G185" s="27"/>
      <c r="H185" s="27"/>
      <c r="I185" s="27"/>
      <c r="J185" s="27"/>
      <c r="K185" s="27"/>
      <c r="L185" s="28"/>
      <c r="M185" s="27"/>
      <c r="N185" s="27"/>
      <c r="O185" s="27"/>
      <c r="P185" s="27"/>
      <c r="Q185" s="27"/>
      <c r="R185" s="27"/>
      <c r="S185" s="27"/>
      <c r="T185" s="27"/>
      <c r="U185" s="28"/>
      <c r="V185" s="27"/>
      <c r="W185" s="27"/>
      <c r="X185" s="27"/>
      <c r="Y185" s="47"/>
      <c r="Z185" s="110"/>
      <c r="AA185" s="111"/>
      <c r="AB185" s="28"/>
      <c r="AC185" s="27"/>
      <c r="AD185" s="27"/>
      <c r="AE185" s="47"/>
      <c r="AF185" s="28"/>
      <c r="AG185" s="112">
        <f>SUM(AG175,AG179,AG183)</f>
        <v>0</v>
      </c>
      <c r="AH185" s="112"/>
      <c r="AI185" s="112"/>
      <c r="AJ185" s="112"/>
      <c r="AK185" s="47"/>
      <c r="AL185" s="28"/>
      <c r="AM185" s="27"/>
      <c r="AN185" s="27"/>
      <c r="AO185" s="47"/>
      <c r="AP185" s="28"/>
      <c r="AQ185" s="112">
        <f>SUM(AQ175,AQ179,AQ183)</f>
        <v>0</v>
      </c>
      <c r="AR185" s="112"/>
      <c r="AS185" s="112"/>
      <c r="AT185" s="112"/>
      <c r="AU185" s="47"/>
      <c r="AV185" s="28"/>
      <c r="AW185" s="27"/>
      <c r="AX185" s="27"/>
      <c r="AY185" s="27"/>
      <c r="AZ185" s="27"/>
      <c r="BA185" s="40"/>
    </row>
    <row r="186" spans="1:53" s="9" customFormat="1" ht="18" customHeight="1" x14ac:dyDescent="0.4">
      <c r="A186" s="75"/>
      <c r="B186" s="76"/>
      <c r="C186" s="27"/>
      <c r="D186" s="27"/>
      <c r="E186" s="27"/>
      <c r="F186" s="27"/>
      <c r="G186" s="27"/>
      <c r="H186" s="27"/>
      <c r="I186" s="27"/>
      <c r="J186" s="27"/>
      <c r="K186" s="27"/>
      <c r="L186" s="25"/>
      <c r="M186" s="26"/>
      <c r="N186" s="26"/>
      <c r="O186" s="27"/>
      <c r="P186" s="27"/>
      <c r="Q186" s="27"/>
      <c r="R186" s="27"/>
      <c r="S186" s="26"/>
      <c r="T186" s="26"/>
      <c r="U186" s="28"/>
      <c r="V186" s="26"/>
      <c r="W186" s="26"/>
      <c r="X186" s="26"/>
      <c r="Y186" s="33"/>
      <c r="Z186" s="79"/>
      <c r="AA186" s="80"/>
      <c r="AB186" s="25"/>
      <c r="AC186" s="26"/>
      <c r="AD186" s="26"/>
      <c r="AE186" s="33"/>
      <c r="AF186" s="28"/>
      <c r="AG186" s="27"/>
      <c r="AH186" s="27"/>
      <c r="AI186" s="27"/>
      <c r="AJ186" s="27"/>
      <c r="AK186" s="47"/>
      <c r="AL186" s="25"/>
      <c r="AM186" s="26"/>
      <c r="AN186" s="26"/>
      <c r="AO186" s="33"/>
      <c r="AP186" s="28"/>
      <c r="AQ186" s="27"/>
      <c r="AR186" s="27"/>
      <c r="AS186" s="27"/>
      <c r="AT186" s="27"/>
      <c r="AU186" s="47"/>
      <c r="AV186" s="28"/>
      <c r="AW186" s="27"/>
      <c r="AX186" s="27"/>
      <c r="AY186" s="27"/>
      <c r="AZ186" s="27"/>
      <c r="BA186" s="40"/>
    </row>
    <row r="187" spans="1:53" s="9" customFormat="1" ht="18" customHeight="1" x14ac:dyDescent="0.4">
      <c r="A187" s="75"/>
      <c r="B187" s="76"/>
      <c r="C187" s="27"/>
      <c r="D187" s="27"/>
      <c r="E187" s="27"/>
      <c r="F187" s="27"/>
      <c r="G187" s="27"/>
      <c r="H187" s="27"/>
      <c r="I187" s="27"/>
      <c r="J187" s="27"/>
      <c r="K187" s="27"/>
      <c r="L187" s="25"/>
      <c r="M187" s="26"/>
      <c r="N187" s="26"/>
      <c r="O187" s="27"/>
      <c r="P187" s="27"/>
      <c r="Q187" s="27"/>
      <c r="R187" s="27"/>
      <c r="S187" s="26"/>
      <c r="T187" s="26"/>
      <c r="U187" s="28"/>
      <c r="V187" s="26"/>
      <c r="W187" s="26"/>
      <c r="X187" s="26"/>
      <c r="Y187" s="33"/>
      <c r="Z187" s="79"/>
      <c r="AA187" s="80"/>
      <c r="AB187" s="25"/>
      <c r="AC187" s="26"/>
      <c r="AD187" s="26"/>
      <c r="AE187" s="33"/>
      <c r="AF187" s="28"/>
      <c r="AG187" s="27"/>
      <c r="AH187" s="27"/>
      <c r="AI187" s="27"/>
      <c r="AJ187" s="27"/>
      <c r="AK187" s="47"/>
      <c r="AL187" s="25"/>
      <c r="AM187" s="26"/>
      <c r="AN187" s="26"/>
      <c r="AO187" s="33"/>
      <c r="AP187" s="28"/>
      <c r="AQ187" s="27"/>
      <c r="AR187" s="27"/>
      <c r="AS187" s="27"/>
      <c r="AT187" s="27"/>
      <c r="AU187" s="47"/>
      <c r="AV187" s="28"/>
      <c r="AW187" s="27"/>
      <c r="AX187" s="27"/>
      <c r="AY187" s="27"/>
      <c r="AZ187" s="27"/>
      <c r="BA187" s="40"/>
    </row>
    <row r="188" spans="1:53" s="9" customFormat="1" ht="18" customHeight="1" x14ac:dyDescent="0.4">
      <c r="A188" s="75"/>
      <c r="B188" s="76"/>
      <c r="C188" s="27"/>
      <c r="D188" s="27"/>
      <c r="E188" s="27"/>
      <c r="F188" s="27"/>
      <c r="G188" s="27"/>
      <c r="H188" s="27"/>
      <c r="I188" s="27"/>
      <c r="J188" s="27"/>
      <c r="K188" s="27"/>
      <c r="L188" s="25"/>
      <c r="M188" s="26"/>
      <c r="N188" s="26"/>
      <c r="O188" s="27"/>
      <c r="P188" s="27"/>
      <c r="Q188" s="27"/>
      <c r="R188" s="27"/>
      <c r="S188" s="26"/>
      <c r="T188" s="26"/>
      <c r="U188" s="28"/>
      <c r="V188" s="26"/>
      <c r="W188" s="26"/>
      <c r="X188" s="26"/>
      <c r="Y188" s="33"/>
      <c r="Z188" s="79"/>
      <c r="AA188" s="80"/>
      <c r="AB188" s="25"/>
      <c r="AC188" s="26"/>
      <c r="AD188" s="26"/>
      <c r="AE188" s="33"/>
      <c r="AF188" s="28"/>
      <c r="AG188" s="27"/>
      <c r="AH188" s="27"/>
      <c r="AI188" s="27"/>
      <c r="AJ188" s="27"/>
      <c r="AK188" s="47"/>
      <c r="AL188" s="25"/>
      <c r="AM188" s="26"/>
      <c r="AN188" s="26"/>
      <c r="AO188" s="33"/>
      <c r="AP188" s="28"/>
      <c r="AQ188" s="27"/>
      <c r="AR188" s="27"/>
      <c r="AS188" s="27"/>
      <c r="AT188" s="27"/>
      <c r="AU188" s="47"/>
      <c r="AV188" s="28"/>
      <c r="AW188" s="27"/>
      <c r="AX188" s="27"/>
      <c r="AY188" s="27"/>
      <c r="AZ188" s="27"/>
      <c r="BA188" s="40"/>
    </row>
    <row r="189" spans="1:53" s="9" customFormat="1" ht="18" customHeight="1" x14ac:dyDescent="0.4">
      <c r="A189" s="75"/>
      <c r="B189" s="76"/>
      <c r="C189" s="27"/>
      <c r="D189" s="27"/>
      <c r="E189" s="27"/>
      <c r="F189" s="27"/>
      <c r="G189" s="27"/>
      <c r="H189" s="27"/>
      <c r="I189" s="27"/>
      <c r="J189" s="27"/>
      <c r="K189" s="27"/>
      <c r="L189" s="25"/>
      <c r="M189" s="26"/>
      <c r="N189" s="26"/>
      <c r="O189" s="27"/>
      <c r="P189" s="27"/>
      <c r="Q189" s="27"/>
      <c r="R189" s="27"/>
      <c r="S189" s="26"/>
      <c r="T189" s="26"/>
      <c r="U189" s="28"/>
      <c r="V189" s="26"/>
      <c r="W189" s="26"/>
      <c r="X189" s="26"/>
      <c r="Y189" s="33"/>
      <c r="Z189" s="79"/>
      <c r="AA189" s="80"/>
      <c r="AB189" s="25"/>
      <c r="AC189" s="26"/>
      <c r="AD189" s="26"/>
      <c r="AE189" s="33"/>
      <c r="AF189" s="28"/>
      <c r="AG189" s="27"/>
      <c r="AH189" s="27"/>
      <c r="AI189" s="27"/>
      <c r="AJ189" s="27"/>
      <c r="AK189" s="47"/>
      <c r="AL189" s="25"/>
      <c r="AM189" s="26"/>
      <c r="AN189" s="26"/>
      <c r="AO189" s="33"/>
      <c r="AP189" s="28"/>
      <c r="AQ189" s="27"/>
      <c r="AR189" s="27"/>
      <c r="AS189" s="27"/>
      <c r="AT189" s="27"/>
      <c r="AU189" s="47"/>
      <c r="AV189" s="28"/>
      <c r="AW189" s="27"/>
      <c r="AX189" s="27"/>
      <c r="AY189" s="27"/>
      <c r="AZ189" s="27"/>
      <c r="BA189" s="40"/>
    </row>
    <row r="190" spans="1:53" s="9" customFormat="1" ht="18" customHeight="1" x14ac:dyDescent="0.4">
      <c r="A190" s="75"/>
      <c r="B190" s="76"/>
      <c r="C190" s="27"/>
      <c r="D190" s="27"/>
      <c r="E190" s="27"/>
      <c r="F190" s="27"/>
      <c r="G190" s="27"/>
      <c r="H190" s="27"/>
      <c r="I190" s="27"/>
      <c r="J190" s="27"/>
      <c r="K190" s="27"/>
      <c r="L190" s="25"/>
      <c r="M190" s="26"/>
      <c r="N190" s="26"/>
      <c r="O190" s="27"/>
      <c r="P190" s="27"/>
      <c r="Q190" s="27"/>
      <c r="R190" s="27"/>
      <c r="S190" s="26"/>
      <c r="T190" s="26"/>
      <c r="U190" s="28"/>
      <c r="V190" s="26"/>
      <c r="W190" s="26"/>
      <c r="X190" s="26"/>
      <c r="Y190" s="33"/>
      <c r="Z190" s="79"/>
      <c r="AA190" s="80"/>
      <c r="AB190" s="25"/>
      <c r="AC190" s="26"/>
      <c r="AD190" s="26"/>
      <c r="AE190" s="33"/>
      <c r="AF190" s="28"/>
      <c r="AG190" s="27"/>
      <c r="AH190" s="27"/>
      <c r="AI190" s="27"/>
      <c r="AJ190" s="27"/>
      <c r="AK190" s="47"/>
      <c r="AL190" s="25"/>
      <c r="AM190" s="26"/>
      <c r="AN190" s="26"/>
      <c r="AO190" s="33"/>
      <c r="AP190" s="28"/>
      <c r="AQ190" s="27"/>
      <c r="AR190" s="27"/>
      <c r="AS190" s="27"/>
      <c r="AT190" s="27"/>
      <c r="AU190" s="47"/>
      <c r="AV190" s="28"/>
      <c r="AW190" s="27"/>
      <c r="AX190" s="27"/>
      <c r="AY190" s="27"/>
      <c r="AZ190" s="27"/>
      <c r="BA190" s="40"/>
    </row>
    <row r="191" spans="1:53" s="9" customFormat="1" ht="18" customHeight="1" x14ac:dyDescent="0.4">
      <c r="A191" s="75"/>
      <c r="B191" s="76"/>
      <c r="C191" s="27"/>
      <c r="D191" s="27"/>
      <c r="E191" s="27"/>
      <c r="F191" s="27"/>
      <c r="G191" s="27"/>
      <c r="H191" s="27"/>
      <c r="I191" s="27"/>
      <c r="J191" s="27"/>
      <c r="K191" s="27"/>
      <c r="L191" s="25"/>
      <c r="M191" s="26"/>
      <c r="N191" s="26"/>
      <c r="O191" s="27"/>
      <c r="P191" s="27"/>
      <c r="Q191" s="27"/>
      <c r="R191" s="27"/>
      <c r="S191" s="26"/>
      <c r="T191" s="26"/>
      <c r="U191" s="28"/>
      <c r="V191" s="26"/>
      <c r="W191" s="26"/>
      <c r="X191" s="26"/>
      <c r="Y191" s="33"/>
      <c r="Z191" s="79"/>
      <c r="AA191" s="80"/>
      <c r="AB191" s="25"/>
      <c r="AC191" s="26"/>
      <c r="AD191" s="26"/>
      <c r="AE191" s="33"/>
      <c r="AF191" s="28"/>
      <c r="AG191" s="27"/>
      <c r="AH191" s="27"/>
      <c r="AI191" s="27"/>
      <c r="AJ191" s="27"/>
      <c r="AK191" s="47"/>
      <c r="AL191" s="25"/>
      <c r="AM191" s="26"/>
      <c r="AN191" s="26"/>
      <c r="AO191" s="33"/>
      <c r="AP191" s="28"/>
      <c r="AQ191" s="27"/>
      <c r="AR191" s="27"/>
      <c r="AS191" s="27"/>
      <c r="AT191" s="27"/>
      <c r="AU191" s="47"/>
      <c r="AV191" s="28"/>
      <c r="AW191" s="27"/>
      <c r="AX191" s="27"/>
      <c r="AY191" s="27"/>
      <c r="AZ191" s="27"/>
      <c r="BA191" s="40"/>
    </row>
    <row r="192" spans="1:53" s="9" customFormat="1" ht="17.45" customHeight="1" thickBot="1" x14ac:dyDescent="0.45">
      <c r="A192" s="88"/>
      <c r="B192" s="89"/>
      <c r="C192" s="84"/>
      <c r="D192" s="84"/>
      <c r="E192" s="84"/>
      <c r="F192" s="84"/>
      <c r="G192" s="84"/>
      <c r="H192" s="84"/>
      <c r="I192" s="84"/>
      <c r="J192" s="84"/>
      <c r="K192" s="84"/>
      <c r="L192" s="90"/>
      <c r="M192" s="91"/>
      <c r="N192" s="91"/>
      <c r="O192" s="84"/>
      <c r="P192" s="84"/>
      <c r="Q192" s="84"/>
      <c r="R192" s="84"/>
      <c r="S192" s="91"/>
      <c r="T192" s="91"/>
      <c r="U192" s="85"/>
      <c r="V192" s="91"/>
      <c r="W192" s="91"/>
      <c r="X192" s="91"/>
      <c r="Y192" s="92"/>
      <c r="Z192" s="93"/>
      <c r="AA192" s="94"/>
      <c r="AB192" s="90"/>
      <c r="AC192" s="91"/>
      <c r="AD192" s="91"/>
      <c r="AE192" s="92"/>
      <c r="AF192" s="85"/>
      <c r="AG192" s="84"/>
      <c r="AH192" s="84"/>
      <c r="AI192" s="84"/>
      <c r="AJ192" s="84"/>
      <c r="AK192" s="86"/>
      <c r="AL192" s="90"/>
      <c r="AM192" s="91"/>
      <c r="AN192" s="91"/>
      <c r="AO192" s="92"/>
      <c r="AP192" s="85"/>
      <c r="AQ192" s="84"/>
      <c r="AR192" s="84"/>
      <c r="AS192" s="84"/>
      <c r="AT192" s="84"/>
      <c r="AU192" s="86"/>
      <c r="AV192" s="85"/>
      <c r="AW192" s="84"/>
      <c r="AX192" s="84"/>
      <c r="AY192" s="84"/>
      <c r="AZ192" s="84"/>
      <c r="BA192" s="87"/>
    </row>
    <row r="193" spans="1:53" s="9" customFormat="1" ht="17.45" customHeight="1" thickBot="1" x14ac:dyDescent="0.4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</row>
    <row r="194" spans="1:53" s="9" customFormat="1" ht="18" customHeight="1" x14ac:dyDescent="0.4">
      <c r="A194" s="128" t="s">
        <v>9</v>
      </c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 t="s">
        <v>10</v>
      </c>
      <c r="M194" s="129"/>
      <c r="N194" s="129"/>
      <c r="O194" s="129"/>
      <c r="P194" s="129"/>
      <c r="Q194" s="129"/>
      <c r="R194" s="129"/>
      <c r="S194" s="129"/>
      <c r="T194" s="129"/>
      <c r="U194" s="129" t="s">
        <v>11</v>
      </c>
      <c r="V194" s="129"/>
      <c r="W194" s="129"/>
      <c r="X194" s="129"/>
      <c r="Y194" s="129"/>
      <c r="Z194" s="129" t="s">
        <v>12</v>
      </c>
      <c r="AA194" s="129"/>
      <c r="AB194" s="132" t="s">
        <v>13</v>
      </c>
      <c r="AC194" s="133"/>
      <c r="AD194" s="133"/>
      <c r="AE194" s="133"/>
      <c r="AF194" s="133"/>
      <c r="AG194" s="133"/>
      <c r="AH194" s="133"/>
      <c r="AI194" s="133"/>
      <c r="AJ194" s="133"/>
      <c r="AK194" s="133"/>
      <c r="AL194" s="132" t="s">
        <v>14</v>
      </c>
      <c r="AM194" s="133"/>
      <c r="AN194" s="133"/>
      <c r="AO194" s="133"/>
      <c r="AP194" s="133"/>
      <c r="AQ194" s="133"/>
      <c r="AR194" s="133"/>
      <c r="AS194" s="133"/>
      <c r="AT194" s="133"/>
      <c r="AU194" s="134"/>
      <c r="AV194" s="121" t="s">
        <v>15</v>
      </c>
      <c r="AW194" s="122"/>
      <c r="AX194" s="122"/>
      <c r="AY194" s="122"/>
      <c r="AZ194" s="122"/>
      <c r="BA194" s="123"/>
    </row>
    <row r="195" spans="1:53" s="9" customFormat="1" ht="18" customHeight="1" x14ac:dyDescent="0.4">
      <c r="A195" s="130"/>
      <c r="B195" s="131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10" t="s">
        <v>16</v>
      </c>
      <c r="AC195" s="127"/>
      <c r="AD195" s="127"/>
      <c r="AE195" s="111"/>
      <c r="AF195" s="110" t="s">
        <v>17</v>
      </c>
      <c r="AG195" s="127"/>
      <c r="AH195" s="127"/>
      <c r="AI195" s="127"/>
      <c r="AJ195" s="127"/>
      <c r="AK195" s="111"/>
      <c r="AL195" s="110" t="s">
        <v>16</v>
      </c>
      <c r="AM195" s="127"/>
      <c r="AN195" s="127"/>
      <c r="AO195" s="111"/>
      <c r="AP195" s="110" t="s">
        <v>17</v>
      </c>
      <c r="AQ195" s="127"/>
      <c r="AR195" s="127"/>
      <c r="AS195" s="127"/>
      <c r="AT195" s="127"/>
      <c r="AU195" s="111"/>
      <c r="AV195" s="124"/>
      <c r="AW195" s="125"/>
      <c r="AX195" s="125"/>
      <c r="AY195" s="125"/>
      <c r="AZ195" s="125"/>
      <c r="BA195" s="126"/>
    </row>
    <row r="196" spans="1:53" s="9" customFormat="1" ht="18" customHeight="1" x14ac:dyDescent="0.4">
      <c r="A196" s="81" t="s">
        <v>126</v>
      </c>
      <c r="B196" s="82" t="s">
        <v>127</v>
      </c>
      <c r="C196" s="27"/>
      <c r="D196" s="27"/>
      <c r="E196" s="27"/>
      <c r="F196" s="27"/>
      <c r="G196" s="27"/>
      <c r="H196" s="27"/>
      <c r="I196" s="27"/>
      <c r="J196" s="27"/>
      <c r="K196" s="27"/>
      <c r="L196" s="25"/>
      <c r="M196" s="26"/>
      <c r="N196" s="26"/>
      <c r="O196" s="27"/>
      <c r="P196" s="27"/>
      <c r="Q196" s="27"/>
      <c r="R196" s="27"/>
      <c r="S196" s="26"/>
      <c r="T196" s="26"/>
      <c r="U196" s="28"/>
      <c r="V196" s="26"/>
      <c r="W196" s="26"/>
      <c r="X196" s="26"/>
      <c r="Y196" s="33"/>
      <c r="Z196" s="79"/>
      <c r="AA196" s="80"/>
      <c r="AB196" s="25"/>
      <c r="AC196" s="26"/>
      <c r="AD196" s="26"/>
      <c r="AE196" s="33"/>
      <c r="AF196" s="28"/>
      <c r="AG196" s="27"/>
      <c r="AH196" s="27"/>
      <c r="AI196" s="27"/>
      <c r="AJ196" s="27"/>
      <c r="AK196" s="47"/>
      <c r="AL196" s="25"/>
      <c r="AM196" s="26"/>
      <c r="AN196" s="26"/>
      <c r="AO196" s="33"/>
      <c r="AP196" s="28"/>
      <c r="AQ196" s="27"/>
      <c r="AR196" s="27"/>
      <c r="AS196" s="27"/>
      <c r="AT196" s="27"/>
      <c r="AU196" s="47"/>
      <c r="AV196" s="28"/>
      <c r="AW196" s="27"/>
      <c r="AX196" s="27"/>
      <c r="AY196" s="27"/>
      <c r="AZ196" s="27"/>
      <c r="BA196" s="40"/>
    </row>
    <row r="197" spans="1:53" s="9" customFormat="1" ht="18" customHeight="1" x14ac:dyDescent="0.4">
      <c r="A197" s="81"/>
      <c r="B197" s="82" t="s">
        <v>97</v>
      </c>
      <c r="C197" s="82" t="s">
        <v>120</v>
      </c>
      <c r="D197" s="27"/>
      <c r="E197" s="27"/>
      <c r="F197" s="27"/>
      <c r="G197" s="27"/>
      <c r="H197" s="27"/>
      <c r="I197" s="27"/>
      <c r="J197" s="27"/>
      <c r="K197" s="27"/>
      <c r="L197" s="25"/>
      <c r="M197" s="26"/>
      <c r="N197" s="26"/>
      <c r="O197" s="27"/>
      <c r="P197" s="27"/>
      <c r="Q197" s="27"/>
      <c r="R197" s="27"/>
      <c r="S197" s="26"/>
      <c r="T197" s="26"/>
      <c r="U197" s="28"/>
      <c r="V197" s="26"/>
      <c r="W197" s="26"/>
      <c r="X197" s="26"/>
      <c r="Y197" s="33"/>
      <c r="Z197" s="79"/>
      <c r="AA197" s="80"/>
      <c r="AB197" s="25"/>
      <c r="AC197" s="26"/>
      <c r="AD197" s="26"/>
      <c r="AE197" s="33"/>
      <c r="AF197" s="28"/>
      <c r="AG197" s="27"/>
      <c r="AH197" s="27"/>
      <c r="AI197" s="27"/>
      <c r="AJ197" s="27"/>
      <c r="AK197" s="47"/>
      <c r="AL197" s="25"/>
      <c r="AM197" s="26"/>
      <c r="AN197" s="26"/>
      <c r="AO197" s="33"/>
      <c r="AP197" s="28"/>
      <c r="AQ197" s="27"/>
      <c r="AR197" s="27"/>
      <c r="AS197" s="27"/>
      <c r="AT197" s="27"/>
      <c r="AU197" s="47"/>
      <c r="AV197" s="28"/>
      <c r="AW197" s="27"/>
      <c r="AX197" s="27"/>
      <c r="AY197" s="27"/>
      <c r="AZ197" s="27"/>
      <c r="BA197" s="40"/>
    </row>
    <row r="198" spans="1:53" s="9" customFormat="1" ht="18" customHeight="1" x14ac:dyDescent="0.4">
      <c r="A198" s="75"/>
      <c r="B198" s="76"/>
      <c r="C198" s="27" t="s">
        <v>99</v>
      </c>
      <c r="D198" s="27"/>
      <c r="E198" s="27"/>
      <c r="F198" s="27"/>
      <c r="G198" s="27"/>
      <c r="H198" s="27"/>
      <c r="I198" s="27"/>
      <c r="J198" s="27"/>
      <c r="K198" s="27"/>
      <c r="L198" s="25"/>
      <c r="M198" s="26"/>
      <c r="N198" s="26"/>
      <c r="O198" s="27"/>
      <c r="P198" s="27"/>
      <c r="Q198" s="27"/>
      <c r="R198" s="27"/>
      <c r="S198" s="26"/>
      <c r="T198" s="26"/>
      <c r="U198" s="28"/>
      <c r="V198" s="112">
        <v>1</v>
      </c>
      <c r="W198" s="112"/>
      <c r="X198" s="112"/>
      <c r="Y198" s="33"/>
      <c r="Z198" s="110" t="s">
        <v>52</v>
      </c>
      <c r="AA198" s="111"/>
      <c r="AB198" s="118"/>
      <c r="AC198" s="112"/>
      <c r="AD198" s="112"/>
      <c r="AE198" s="119"/>
      <c r="AF198" s="28"/>
      <c r="AG198" s="112">
        <f t="shared" ref="AG198:AG204" si="8">V198*AB198</f>
        <v>0</v>
      </c>
      <c r="AH198" s="112"/>
      <c r="AI198" s="112"/>
      <c r="AJ198" s="112"/>
      <c r="AK198" s="47"/>
      <c r="AL198" s="118"/>
      <c r="AM198" s="112"/>
      <c r="AN198" s="112"/>
      <c r="AO198" s="119"/>
      <c r="AP198" s="28"/>
      <c r="AQ198" s="112">
        <f t="shared" ref="AQ198:AQ208" si="9">V198*AL198</f>
        <v>0</v>
      </c>
      <c r="AR198" s="112"/>
      <c r="AS198" s="112"/>
      <c r="AT198" s="112"/>
      <c r="AU198" s="47"/>
      <c r="AV198" s="28"/>
      <c r="AW198" s="27"/>
      <c r="AX198" s="27"/>
      <c r="AY198" s="27"/>
      <c r="AZ198" s="27"/>
      <c r="BA198" s="40"/>
    </row>
    <row r="199" spans="1:53" s="9" customFormat="1" ht="18" customHeight="1" x14ac:dyDescent="0.4">
      <c r="A199" s="75"/>
      <c r="B199" s="76"/>
      <c r="C199" s="27" t="s">
        <v>128</v>
      </c>
      <c r="D199" s="27"/>
      <c r="E199" s="27"/>
      <c r="F199" s="27"/>
      <c r="G199" s="27"/>
      <c r="H199" s="27"/>
      <c r="I199" s="27"/>
      <c r="J199" s="27"/>
      <c r="K199" s="27"/>
      <c r="L199" s="25"/>
      <c r="M199" s="26"/>
      <c r="N199" s="26"/>
      <c r="O199" s="27"/>
      <c r="P199" s="27"/>
      <c r="Q199" s="27"/>
      <c r="R199" s="27"/>
      <c r="S199" s="26"/>
      <c r="T199" s="26"/>
      <c r="U199" s="28"/>
      <c r="V199" s="112">
        <v>1</v>
      </c>
      <c r="W199" s="112"/>
      <c r="X199" s="112"/>
      <c r="Y199" s="33"/>
      <c r="Z199" s="110" t="s">
        <v>20</v>
      </c>
      <c r="AA199" s="111"/>
      <c r="AB199" s="118"/>
      <c r="AC199" s="112"/>
      <c r="AD199" s="112"/>
      <c r="AE199" s="119"/>
      <c r="AF199" s="28"/>
      <c r="AG199" s="112">
        <f t="shared" si="8"/>
        <v>0</v>
      </c>
      <c r="AH199" s="112"/>
      <c r="AI199" s="112"/>
      <c r="AJ199" s="112"/>
      <c r="AK199" s="47"/>
      <c r="AL199" s="118"/>
      <c r="AM199" s="112"/>
      <c r="AN199" s="112"/>
      <c r="AO199" s="119"/>
      <c r="AP199" s="28"/>
      <c r="AQ199" s="112">
        <f t="shared" si="9"/>
        <v>0</v>
      </c>
      <c r="AR199" s="112"/>
      <c r="AS199" s="112"/>
      <c r="AT199" s="112"/>
      <c r="AU199" s="47"/>
      <c r="AV199" s="28"/>
      <c r="AW199" s="27"/>
      <c r="AX199" s="27"/>
      <c r="AY199" s="27"/>
      <c r="AZ199" s="27"/>
      <c r="BA199" s="40"/>
    </row>
    <row r="200" spans="1:53" s="9" customFormat="1" ht="18" customHeight="1" x14ac:dyDescent="0.4">
      <c r="A200" s="75"/>
      <c r="B200" s="76"/>
      <c r="C200" s="27" t="s">
        <v>102</v>
      </c>
      <c r="D200" s="27"/>
      <c r="E200" s="27"/>
      <c r="F200" s="27"/>
      <c r="G200" s="27"/>
      <c r="H200" s="27"/>
      <c r="I200" s="27"/>
      <c r="J200" s="27"/>
      <c r="K200" s="27"/>
      <c r="L200" s="25"/>
      <c r="M200" s="26"/>
      <c r="N200" s="26"/>
      <c r="O200" s="27"/>
      <c r="P200" s="27"/>
      <c r="Q200" s="27"/>
      <c r="R200" s="27"/>
      <c r="S200" s="26"/>
      <c r="T200" s="26"/>
      <c r="U200" s="28"/>
      <c r="V200" s="112">
        <v>1</v>
      </c>
      <c r="W200" s="112"/>
      <c r="X200" s="112"/>
      <c r="Y200" s="33"/>
      <c r="Z200" s="110" t="s">
        <v>20</v>
      </c>
      <c r="AA200" s="111"/>
      <c r="AB200" s="118"/>
      <c r="AC200" s="112"/>
      <c r="AD200" s="112"/>
      <c r="AE200" s="119"/>
      <c r="AF200" s="28"/>
      <c r="AG200" s="112">
        <f t="shared" si="8"/>
        <v>0</v>
      </c>
      <c r="AH200" s="112"/>
      <c r="AI200" s="112"/>
      <c r="AJ200" s="112"/>
      <c r="AK200" s="47"/>
      <c r="AL200" s="118"/>
      <c r="AM200" s="112"/>
      <c r="AN200" s="112"/>
      <c r="AO200" s="119"/>
      <c r="AP200" s="28"/>
      <c r="AQ200" s="112">
        <f t="shared" si="9"/>
        <v>0</v>
      </c>
      <c r="AR200" s="112"/>
      <c r="AS200" s="112"/>
      <c r="AT200" s="112"/>
      <c r="AU200" s="47"/>
      <c r="AV200" s="28"/>
      <c r="AW200" s="27"/>
      <c r="AX200" s="27"/>
      <c r="AY200" s="27"/>
      <c r="AZ200" s="27"/>
      <c r="BA200" s="40"/>
    </row>
    <row r="201" spans="1:53" s="9" customFormat="1" ht="18" customHeight="1" x14ac:dyDescent="0.4">
      <c r="A201" s="75"/>
      <c r="B201" s="76"/>
      <c r="C201" s="27" t="s">
        <v>103</v>
      </c>
      <c r="D201" s="27"/>
      <c r="E201" s="27"/>
      <c r="F201" s="27"/>
      <c r="G201" s="27"/>
      <c r="H201" s="27"/>
      <c r="I201" s="27"/>
      <c r="J201" s="27"/>
      <c r="K201" s="27"/>
      <c r="L201" s="25"/>
      <c r="M201" s="26"/>
      <c r="N201" s="26"/>
      <c r="O201" s="27"/>
      <c r="P201" s="27"/>
      <c r="Q201" s="27"/>
      <c r="R201" s="27"/>
      <c r="S201" s="26"/>
      <c r="T201" s="26"/>
      <c r="U201" s="28"/>
      <c r="V201" s="112">
        <v>1</v>
      </c>
      <c r="W201" s="112"/>
      <c r="X201" s="112"/>
      <c r="Y201" s="33"/>
      <c r="Z201" s="110" t="s">
        <v>89</v>
      </c>
      <c r="AA201" s="111"/>
      <c r="AB201" s="118"/>
      <c r="AC201" s="112"/>
      <c r="AD201" s="112"/>
      <c r="AE201" s="119"/>
      <c r="AF201" s="28"/>
      <c r="AG201" s="112">
        <f t="shared" si="8"/>
        <v>0</v>
      </c>
      <c r="AH201" s="112"/>
      <c r="AI201" s="112"/>
      <c r="AJ201" s="112"/>
      <c r="AK201" s="47"/>
      <c r="AL201" s="118"/>
      <c r="AM201" s="112"/>
      <c r="AN201" s="112"/>
      <c r="AO201" s="119"/>
      <c r="AP201" s="28"/>
      <c r="AQ201" s="112">
        <f t="shared" si="9"/>
        <v>0</v>
      </c>
      <c r="AR201" s="112"/>
      <c r="AS201" s="112"/>
      <c r="AT201" s="112"/>
      <c r="AU201" s="47"/>
      <c r="AV201" s="28"/>
      <c r="AW201" s="27"/>
      <c r="AX201" s="27"/>
      <c r="AY201" s="27"/>
      <c r="AZ201" s="27"/>
      <c r="BA201" s="40"/>
    </row>
    <row r="202" spans="1:53" s="9" customFormat="1" ht="18" customHeight="1" x14ac:dyDescent="0.4">
      <c r="A202" s="75"/>
      <c r="B202" s="76"/>
      <c r="C202" s="27" t="s">
        <v>129</v>
      </c>
      <c r="D202" s="27"/>
      <c r="E202" s="27"/>
      <c r="F202" s="27"/>
      <c r="G202" s="27"/>
      <c r="H202" s="27"/>
      <c r="I202" s="27"/>
      <c r="J202" s="27"/>
      <c r="K202" s="27"/>
      <c r="L202" s="25"/>
      <c r="M202" s="26"/>
      <c r="N202" s="26"/>
      <c r="O202" s="27"/>
      <c r="P202" s="27"/>
      <c r="Q202" s="27"/>
      <c r="R202" s="27"/>
      <c r="S202" s="26"/>
      <c r="T202" s="26"/>
      <c r="U202" s="28"/>
      <c r="V202" s="112">
        <v>1489</v>
      </c>
      <c r="W202" s="112"/>
      <c r="X202" s="112"/>
      <c r="Y202" s="33"/>
      <c r="Z202" s="110" t="s">
        <v>58</v>
      </c>
      <c r="AA202" s="111"/>
      <c r="AB202" s="118"/>
      <c r="AC202" s="112"/>
      <c r="AD202" s="112"/>
      <c r="AE202" s="119"/>
      <c r="AF202" s="28"/>
      <c r="AG202" s="112">
        <f t="shared" si="8"/>
        <v>0</v>
      </c>
      <c r="AH202" s="112"/>
      <c r="AI202" s="112"/>
      <c r="AJ202" s="112"/>
      <c r="AK202" s="47"/>
      <c r="AL202" s="118"/>
      <c r="AM202" s="112"/>
      <c r="AN202" s="112"/>
      <c r="AO202" s="119"/>
      <c r="AP202" s="28"/>
      <c r="AQ202" s="112">
        <f t="shared" si="9"/>
        <v>0</v>
      </c>
      <c r="AR202" s="112"/>
      <c r="AS202" s="112"/>
      <c r="AT202" s="112"/>
      <c r="AU202" s="47"/>
      <c r="AV202" s="72"/>
      <c r="AW202" s="73"/>
      <c r="AX202" s="73"/>
      <c r="AY202" s="73"/>
      <c r="AZ202" s="73"/>
      <c r="BA202" s="77"/>
    </row>
    <row r="203" spans="1:53" s="9" customFormat="1" ht="18" customHeight="1" x14ac:dyDescent="0.4">
      <c r="A203" s="75"/>
      <c r="B203" s="76"/>
      <c r="C203" s="27" t="s">
        <v>130</v>
      </c>
      <c r="D203" s="27"/>
      <c r="E203" s="27"/>
      <c r="F203" s="27"/>
      <c r="G203" s="27"/>
      <c r="H203" s="27"/>
      <c r="I203" s="27"/>
      <c r="J203" s="27"/>
      <c r="K203" s="27"/>
      <c r="L203" s="25"/>
      <c r="M203" s="26"/>
      <c r="N203" s="26"/>
      <c r="O203" s="27"/>
      <c r="P203" s="27"/>
      <c r="Q203" s="27"/>
      <c r="R203" s="27"/>
      <c r="S203" s="26"/>
      <c r="T203" s="26"/>
      <c r="U203" s="28"/>
      <c r="V203" s="112">
        <v>4</v>
      </c>
      <c r="W203" s="112"/>
      <c r="X203" s="112"/>
      <c r="Y203" s="33"/>
      <c r="Z203" s="110" t="s">
        <v>52</v>
      </c>
      <c r="AA203" s="111"/>
      <c r="AB203" s="118"/>
      <c r="AC203" s="112"/>
      <c r="AD203" s="112"/>
      <c r="AE203" s="119"/>
      <c r="AF203" s="28"/>
      <c r="AG203" s="112">
        <f t="shared" si="8"/>
        <v>0</v>
      </c>
      <c r="AH203" s="112"/>
      <c r="AI203" s="112"/>
      <c r="AJ203" s="112"/>
      <c r="AK203" s="47"/>
      <c r="AL203" s="118"/>
      <c r="AM203" s="112"/>
      <c r="AN203" s="112"/>
      <c r="AO203" s="119"/>
      <c r="AP203" s="28"/>
      <c r="AQ203" s="112">
        <f t="shared" si="9"/>
        <v>0</v>
      </c>
      <c r="AR203" s="112"/>
      <c r="AS203" s="112"/>
      <c r="AT203" s="112"/>
      <c r="AU203" s="47"/>
      <c r="AV203" s="28"/>
      <c r="AW203" s="27"/>
      <c r="AX203" s="27"/>
      <c r="AY203" s="27"/>
      <c r="AZ203" s="27"/>
      <c r="BA203" s="40"/>
    </row>
    <row r="204" spans="1:53" s="9" customFormat="1" ht="18" customHeight="1" x14ac:dyDescent="0.4">
      <c r="A204" s="75"/>
      <c r="B204" s="76"/>
      <c r="C204" s="27" t="s">
        <v>131</v>
      </c>
      <c r="D204" s="27"/>
      <c r="E204" s="27"/>
      <c r="F204" s="27"/>
      <c r="G204" s="27"/>
      <c r="H204" s="27"/>
      <c r="I204" s="27"/>
      <c r="J204" s="27"/>
      <c r="K204" s="27"/>
      <c r="L204" s="25"/>
      <c r="M204" s="26"/>
      <c r="N204" s="26"/>
      <c r="O204" s="27"/>
      <c r="P204" s="27"/>
      <c r="Q204" s="27"/>
      <c r="R204" s="27"/>
      <c r="S204" s="26"/>
      <c r="T204" s="26"/>
      <c r="U204" s="28"/>
      <c r="V204" s="112">
        <v>4</v>
      </c>
      <c r="W204" s="112"/>
      <c r="X204" s="112"/>
      <c r="Y204" s="33"/>
      <c r="Z204" s="110" t="s">
        <v>58</v>
      </c>
      <c r="AA204" s="111"/>
      <c r="AB204" s="118"/>
      <c r="AC204" s="112"/>
      <c r="AD204" s="112"/>
      <c r="AE204" s="119"/>
      <c r="AF204" s="28"/>
      <c r="AG204" s="112">
        <f t="shared" si="8"/>
        <v>0</v>
      </c>
      <c r="AH204" s="112"/>
      <c r="AI204" s="112"/>
      <c r="AJ204" s="112"/>
      <c r="AK204" s="47"/>
      <c r="AL204" s="118"/>
      <c r="AM204" s="112"/>
      <c r="AN204" s="112"/>
      <c r="AO204" s="119"/>
      <c r="AP204" s="28"/>
      <c r="AQ204" s="112">
        <f t="shared" si="9"/>
        <v>0</v>
      </c>
      <c r="AR204" s="112"/>
      <c r="AS204" s="112"/>
      <c r="AT204" s="112"/>
      <c r="AU204" s="47"/>
      <c r="AV204" s="28"/>
      <c r="AW204" s="27"/>
      <c r="AX204" s="27"/>
      <c r="AY204" s="27"/>
      <c r="AZ204" s="27"/>
      <c r="BA204" s="40"/>
    </row>
    <row r="205" spans="1:53" s="9" customFormat="1" ht="18" customHeight="1" x14ac:dyDescent="0.4">
      <c r="A205" s="75"/>
      <c r="B205" s="76"/>
      <c r="C205" s="27" t="s">
        <v>106</v>
      </c>
      <c r="D205" s="27"/>
      <c r="E205" s="27"/>
      <c r="F205" s="27"/>
      <c r="G205" s="27"/>
      <c r="H205" s="27"/>
      <c r="I205" s="27"/>
      <c r="J205" s="27"/>
      <c r="K205" s="27"/>
      <c r="L205" s="25"/>
      <c r="M205" s="26"/>
      <c r="N205" s="26"/>
      <c r="O205" s="27"/>
      <c r="P205" s="27"/>
      <c r="Q205" s="27"/>
      <c r="R205" s="27"/>
      <c r="S205" s="26"/>
      <c r="T205" s="26"/>
      <c r="U205" s="28"/>
      <c r="V205" s="112">
        <v>1</v>
      </c>
      <c r="W205" s="112"/>
      <c r="X205" s="112"/>
      <c r="Y205" s="33"/>
      <c r="Z205" s="110" t="s">
        <v>20</v>
      </c>
      <c r="AA205" s="111"/>
      <c r="AB205" s="115"/>
      <c r="AC205" s="116"/>
      <c r="AD205" s="116"/>
      <c r="AE205" s="117"/>
      <c r="AF205" s="28"/>
      <c r="AG205" s="116"/>
      <c r="AH205" s="116"/>
      <c r="AI205" s="116"/>
      <c r="AJ205" s="116"/>
      <c r="AK205" s="47"/>
      <c r="AL205" s="118"/>
      <c r="AM205" s="112"/>
      <c r="AN205" s="112"/>
      <c r="AO205" s="119"/>
      <c r="AP205" s="28"/>
      <c r="AQ205" s="112">
        <f t="shared" si="9"/>
        <v>0</v>
      </c>
      <c r="AR205" s="112"/>
      <c r="AS205" s="112"/>
      <c r="AT205" s="112"/>
      <c r="AU205" s="47"/>
      <c r="AV205" s="28"/>
      <c r="AW205" s="27"/>
      <c r="AX205" s="27"/>
      <c r="AY205" s="27"/>
      <c r="AZ205" s="27"/>
      <c r="BA205" s="40"/>
    </row>
    <row r="206" spans="1:53" s="9" customFormat="1" ht="18" customHeight="1" x14ac:dyDescent="0.4">
      <c r="A206" s="75"/>
      <c r="B206" s="76"/>
      <c r="C206" s="27" t="s">
        <v>132</v>
      </c>
      <c r="D206" s="27"/>
      <c r="E206" s="27"/>
      <c r="F206" s="27"/>
      <c r="G206" s="27"/>
      <c r="H206" s="27"/>
      <c r="I206" s="27"/>
      <c r="J206" s="27"/>
      <c r="K206" s="27"/>
      <c r="L206" s="25"/>
      <c r="M206" s="26"/>
      <c r="N206" s="26"/>
      <c r="O206" s="27"/>
      <c r="P206" s="27"/>
      <c r="Q206" s="27"/>
      <c r="R206" s="27"/>
      <c r="S206" s="26"/>
      <c r="T206" s="26"/>
      <c r="U206" s="28"/>
      <c r="V206" s="112">
        <v>1</v>
      </c>
      <c r="W206" s="112"/>
      <c r="X206" s="112"/>
      <c r="Y206" s="33"/>
      <c r="Z206" s="110" t="s">
        <v>122</v>
      </c>
      <c r="AA206" s="111"/>
      <c r="AB206" s="118"/>
      <c r="AC206" s="112"/>
      <c r="AD206" s="112"/>
      <c r="AE206" s="119"/>
      <c r="AF206" s="28"/>
      <c r="AG206" s="112">
        <f>V206*AB206</f>
        <v>0</v>
      </c>
      <c r="AH206" s="112"/>
      <c r="AI206" s="112"/>
      <c r="AJ206" s="112"/>
      <c r="AK206" s="47"/>
      <c r="AL206" s="118"/>
      <c r="AM206" s="112"/>
      <c r="AN206" s="112"/>
      <c r="AO206" s="119"/>
      <c r="AP206" s="28"/>
      <c r="AQ206" s="112">
        <f t="shared" si="9"/>
        <v>0</v>
      </c>
      <c r="AR206" s="112"/>
      <c r="AS206" s="112"/>
      <c r="AT206" s="112"/>
      <c r="AU206" s="47"/>
      <c r="AV206" s="28"/>
      <c r="AW206" s="27"/>
      <c r="AX206" s="27"/>
      <c r="AY206" s="27"/>
      <c r="AZ206" s="27"/>
      <c r="BA206" s="40"/>
    </row>
    <row r="207" spans="1:53" s="9" customFormat="1" ht="18" customHeight="1" x14ac:dyDescent="0.4">
      <c r="A207" s="75"/>
      <c r="B207" s="76"/>
      <c r="C207" s="27" t="s">
        <v>133</v>
      </c>
      <c r="D207" s="27"/>
      <c r="E207" s="27"/>
      <c r="F207" s="27"/>
      <c r="G207" s="27"/>
      <c r="H207" s="27"/>
      <c r="I207" s="27"/>
      <c r="J207" s="27"/>
      <c r="K207" s="27"/>
      <c r="L207" s="25"/>
      <c r="M207" s="26"/>
      <c r="N207" s="26"/>
      <c r="O207" s="27"/>
      <c r="P207" s="27"/>
      <c r="Q207" s="27"/>
      <c r="R207" s="27"/>
      <c r="S207" s="26"/>
      <c r="T207" s="26"/>
      <c r="U207" s="28"/>
      <c r="V207" s="112">
        <v>1</v>
      </c>
      <c r="W207" s="112"/>
      <c r="X207" s="112"/>
      <c r="Y207" s="33"/>
      <c r="Z207" s="110" t="s">
        <v>20</v>
      </c>
      <c r="AA207" s="111"/>
      <c r="AB207" s="118"/>
      <c r="AC207" s="112"/>
      <c r="AD207" s="112"/>
      <c r="AE207" s="119"/>
      <c r="AF207" s="28"/>
      <c r="AG207" s="112">
        <f>V207*AB207</f>
        <v>0</v>
      </c>
      <c r="AH207" s="112"/>
      <c r="AI207" s="112"/>
      <c r="AJ207" s="112"/>
      <c r="AK207" s="47"/>
      <c r="AL207" s="118"/>
      <c r="AM207" s="112"/>
      <c r="AN207" s="112"/>
      <c r="AO207" s="119"/>
      <c r="AP207" s="28"/>
      <c r="AQ207" s="112">
        <f t="shared" si="9"/>
        <v>0</v>
      </c>
      <c r="AR207" s="112"/>
      <c r="AS207" s="112"/>
      <c r="AT207" s="112"/>
      <c r="AU207" s="47"/>
      <c r="AV207" s="28"/>
      <c r="AW207" s="27"/>
      <c r="AX207" s="27"/>
      <c r="AY207" s="27"/>
      <c r="AZ207" s="27"/>
      <c r="BA207" s="40"/>
    </row>
    <row r="208" spans="1:53" s="9" customFormat="1" ht="18" customHeight="1" x14ac:dyDescent="0.4">
      <c r="A208" s="75"/>
      <c r="B208" s="76"/>
      <c r="C208" s="27" t="s">
        <v>109</v>
      </c>
      <c r="D208" s="27"/>
      <c r="E208" s="27"/>
      <c r="F208" s="27"/>
      <c r="G208" s="27"/>
      <c r="H208" s="27"/>
      <c r="I208" s="27"/>
      <c r="J208" s="27"/>
      <c r="K208" s="27"/>
      <c r="L208" s="25"/>
      <c r="M208" s="26"/>
      <c r="N208" s="26"/>
      <c r="O208" s="27"/>
      <c r="P208" s="27"/>
      <c r="Q208" s="27"/>
      <c r="R208" s="27"/>
      <c r="S208" s="26"/>
      <c r="T208" s="26"/>
      <c r="U208" s="28"/>
      <c r="V208" s="112">
        <v>1</v>
      </c>
      <c r="W208" s="112"/>
      <c r="X208" s="112"/>
      <c r="Y208" s="33"/>
      <c r="Z208" s="110" t="s">
        <v>20</v>
      </c>
      <c r="AA208" s="111"/>
      <c r="AB208" s="115"/>
      <c r="AC208" s="116"/>
      <c r="AD208" s="116"/>
      <c r="AE208" s="117"/>
      <c r="AF208" s="28"/>
      <c r="AG208" s="116"/>
      <c r="AH208" s="116"/>
      <c r="AI208" s="116"/>
      <c r="AJ208" s="116"/>
      <c r="AK208" s="47"/>
      <c r="AL208" s="118"/>
      <c r="AM208" s="112"/>
      <c r="AN208" s="112"/>
      <c r="AO208" s="119"/>
      <c r="AP208" s="28"/>
      <c r="AQ208" s="112">
        <f t="shared" si="9"/>
        <v>0</v>
      </c>
      <c r="AR208" s="112"/>
      <c r="AS208" s="112"/>
      <c r="AT208" s="112"/>
      <c r="AU208" s="47"/>
      <c r="AV208" s="28"/>
      <c r="AW208" s="27"/>
      <c r="AX208" s="27"/>
      <c r="AY208" s="27"/>
      <c r="AZ208" s="27"/>
      <c r="BA208" s="40"/>
    </row>
    <row r="209" spans="1:53" s="9" customFormat="1" ht="18" customHeight="1" x14ac:dyDescent="0.4">
      <c r="A209" s="75"/>
      <c r="B209" s="76"/>
      <c r="C209" s="27" t="s">
        <v>110</v>
      </c>
      <c r="D209" s="27"/>
      <c r="E209" s="27"/>
      <c r="F209" s="27"/>
      <c r="G209" s="27"/>
      <c r="H209" s="27"/>
      <c r="I209" s="27"/>
      <c r="J209" s="27"/>
      <c r="K209" s="27"/>
      <c r="L209" s="25"/>
      <c r="M209" s="26"/>
      <c r="N209" s="26"/>
      <c r="O209" s="27"/>
      <c r="P209" s="27"/>
      <c r="Q209" s="27"/>
      <c r="R209" s="27"/>
      <c r="S209" s="26"/>
      <c r="T209" s="26"/>
      <c r="U209" s="28"/>
      <c r="V209" s="26"/>
      <c r="W209" s="26"/>
      <c r="X209" s="26"/>
      <c r="Y209" s="33"/>
      <c r="Z209" s="79"/>
      <c r="AA209" s="80"/>
      <c r="AB209" s="25"/>
      <c r="AC209" s="26"/>
      <c r="AD209" s="26"/>
      <c r="AE209" s="33"/>
      <c r="AF209" s="28"/>
      <c r="AG209" s="112">
        <f>SUM(AG198:AJ208)</f>
        <v>0</v>
      </c>
      <c r="AH209" s="112"/>
      <c r="AI209" s="112"/>
      <c r="AJ209" s="112"/>
      <c r="AK209" s="47"/>
      <c r="AL209" s="25"/>
      <c r="AM209" s="26"/>
      <c r="AN209" s="26"/>
      <c r="AO209" s="33"/>
      <c r="AP209" s="28"/>
      <c r="AQ209" s="112">
        <f>SUM(AQ198:AT208)</f>
        <v>0</v>
      </c>
      <c r="AR209" s="112"/>
      <c r="AS209" s="112"/>
      <c r="AT209" s="112"/>
      <c r="AU209" s="47"/>
      <c r="AV209" s="28"/>
      <c r="AW209" s="27"/>
      <c r="AX209" s="27"/>
      <c r="AY209" s="27"/>
      <c r="AZ209" s="27"/>
      <c r="BA209" s="40"/>
    </row>
    <row r="210" spans="1:53" s="9" customFormat="1" ht="18" customHeight="1" x14ac:dyDescent="0.4">
      <c r="A210" s="81"/>
      <c r="B210" s="82" t="s">
        <v>111</v>
      </c>
      <c r="C210" s="82" t="s">
        <v>134</v>
      </c>
      <c r="D210" s="27"/>
      <c r="E210" s="27"/>
      <c r="F210" s="27"/>
      <c r="G210" s="27"/>
      <c r="H210" s="27"/>
      <c r="I210" s="27"/>
      <c r="J210" s="27"/>
      <c r="K210" s="27"/>
      <c r="L210" s="25"/>
      <c r="M210" s="26"/>
      <c r="N210" s="26"/>
      <c r="O210" s="27"/>
      <c r="P210" s="27"/>
      <c r="Q210" s="27"/>
      <c r="R210" s="27"/>
      <c r="S210" s="26"/>
      <c r="T210" s="26"/>
      <c r="U210" s="28"/>
      <c r="V210" s="26"/>
      <c r="W210" s="26"/>
      <c r="X210" s="26"/>
      <c r="Y210" s="33"/>
      <c r="Z210" s="79"/>
      <c r="AA210" s="80"/>
      <c r="AB210" s="25"/>
      <c r="AC210" s="26"/>
      <c r="AD210" s="26"/>
      <c r="AE210" s="33"/>
      <c r="AF210" s="28"/>
      <c r="AG210" s="27"/>
      <c r="AH210" s="27"/>
      <c r="AI210" s="27"/>
      <c r="AJ210" s="27"/>
      <c r="AK210" s="47"/>
      <c r="AL210" s="25"/>
      <c r="AM210" s="26"/>
      <c r="AN210" s="26"/>
      <c r="AO210" s="33"/>
      <c r="AP210" s="28"/>
      <c r="AQ210" s="27"/>
      <c r="AR210" s="27"/>
      <c r="AS210" s="27"/>
      <c r="AT210" s="27"/>
      <c r="AU210" s="47"/>
      <c r="AV210" s="28"/>
      <c r="AW210" s="27"/>
      <c r="AX210" s="27"/>
      <c r="AY210" s="27"/>
      <c r="AZ210" s="27"/>
      <c r="BA210" s="40"/>
    </row>
    <row r="211" spans="1:53" s="9" customFormat="1" ht="18" customHeight="1" x14ac:dyDescent="0.4">
      <c r="A211" s="75"/>
      <c r="B211" s="76"/>
      <c r="C211" s="27" t="s">
        <v>129</v>
      </c>
      <c r="D211" s="27"/>
      <c r="E211" s="27"/>
      <c r="F211" s="27"/>
      <c r="G211" s="27"/>
      <c r="H211" s="27"/>
      <c r="I211" s="27"/>
      <c r="J211" s="27"/>
      <c r="K211" s="27"/>
      <c r="L211" s="25"/>
      <c r="M211" s="26"/>
      <c r="N211" s="26"/>
      <c r="O211" s="27"/>
      <c r="P211" s="27"/>
      <c r="Q211" s="27"/>
      <c r="R211" s="27"/>
      <c r="S211" s="26"/>
      <c r="T211" s="26"/>
      <c r="U211" s="28"/>
      <c r="V211" s="112">
        <v>1843</v>
      </c>
      <c r="W211" s="112"/>
      <c r="X211" s="112"/>
      <c r="Y211" s="33"/>
      <c r="Z211" s="110" t="s">
        <v>58</v>
      </c>
      <c r="AA211" s="111"/>
      <c r="AB211" s="118"/>
      <c r="AC211" s="112"/>
      <c r="AD211" s="112"/>
      <c r="AE211" s="119"/>
      <c r="AF211" s="28"/>
      <c r="AG211" s="112">
        <f>AB211*V211</f>
        <v>0</v>
      </c>
      <c r="AH211" s="112"/>
      <c r="AI211" s="112"/>
      <c r="AJ211" s="112"/>
      <c r="AK211" s="47"/>
      <c r="AL211" s="118"/>
      <c r="AM211" s="112"/>
      <c r="AN211" s="112"/>
      <c r="AO211" s="119"/>
      <c r="AP211" s="28"/>
      <c r="AQ211" s="112">
        <f t="shared" ref="AQ211:AQ219" si="10">V211*AL211</f>
        <v>0</v>
      </c>
      <c r="AR211" s="112"/>
      <c r="AS211" s="112"/>
      <c r="AT211" s="112"/>
      <c r="AU211" s="47"/>
      <c r="AV211" s="72"/>
      <c r="AW211" s="73"/>
      <c r="AX211" s="73"/>
      <c r="AY211" s="73"/>
      <c r="AZ211" s="73"/>
      <c r="BA211" s="77"/>
    </row>
    <row r="212" spans="1:53" s="9" customFormat="1" ht="18" customHeight="1" x14ac:dyDescent="0.4">
      <c r="A212" s="75"/>
      <c r="B212" s="76"/>
      <c r="C212" s="27" t="s">
        <v>130</v>
      </c>
      <c r="D212" s="27"/>
      <c r="E212" s="27"/>
      <c r="F212" s="27"/>
      <c r="G212" s="27"/>
      <c r="H212" s="27"/>
      <c r="I212" s="27"/>
      <c r="J212" s="27"/>
      <c r="K212" s="27"/>
      <c r="L212" s="25"/>
      <c r="M212" s="26"/>
      <c r="N212" s="26"/>
      <c r="O212" s="27"/>
      <c r="P212" s="27"/>
      <c r="Q212" s="27"/>
      <c r="R212" s="27"/>
      <c r="S212" s="26"/>
      <c r="T212" s="26"/>
      <c r="U212" s="28"/>
      <c r="V212" s="112">
        <v>10</v>
      </c>
      <c r="W212" s="112"/>
      <c r="X212" s="112"/>
      <c r="Y212" s="33"/>
      <c r="Z212" s="110" t="s">
        <v>52</v>
      </c>
      <c r="AA212" s="111"/>
      <c r="AB212" s="118"/>
      <c r="AC212" s="112"/>
      <c r="AD212" s="112"/>
      <c r="AE212" s="119"/>
      <c r="AF212" s="28"/>
      <c r="AG212" s="112">
        <f>V212*AB212</f>
        <v>0</v>
      </c>
      <c r="AH212" s="112"/>
      <c r="AI212" s="112"/>
      <c r="AJ212" s="112"/>
      <c r="AK212" s="47"/>
      <c r="AL212" s="118"/>
      <c r="AM212" s="112"/>
      <c r="AN212" s="112"/>
      <c r="AO212" s="119"/>
      <c r="AP212" s="28"/>
      <c r="AQ212" s="112">
        <f t="shared" si="10"/>
        <v>0</v>
      </c>
      <c r="AR212" s="112"/>
      <c r="AS212" s="112"/>
      <c r="AT212" s="112"/>
      <c r="AU212" s="47"/>
      <c r="AV212" s="28"/>
      <c r="AW212" s="27"/>
      <c r="AX212" s="27"/>
      <c r="AY212" s="27"/>
      <c r="AZ212" s="27"/>
      <c r="BA212" s="40"/>
    </row>
    <row r="213" spans="1:53" s="9" customFormat="1" ht="18" customHeight="1" x14ac:dyDescent="0.4">
      <c r="A213" s="75"/>
      <c r="B213" s="76"/>
      <c r="C213" s="27" t="s">
        <v>131</v>
      </c>
      <c r="D213" s="27"/>
      <c r="E213" s="27"/>
      <c r="F213" s="27"/>
      <c r="G213" s="27"/>
      <c r="H213" s="27"/>
      <c r="I213" s="27"/>
      <c r="J213" s="27"/>
      <c r="K213" s="27"/>
      <c r="L213" s="25"/>
      <c r="M213" s="26"/>
      <c r="N213" s="26"/>
      <c r="O213" s="27"/>
      <c r="P213" s="27"/>
      <c r="Q213" s="27"/>
      <c r="R213" s="27"/>
      <c r="S213" s="26"/>
      <c r="T213" s="26"/>
      <c r="U213" s="28"/>
      <c r="V213" s="112">
        <v>10</v>
      </c>
      <c r="W213" s="112"/>
      <c r="X213" s="112"/>
      <c r="Y213" s="33"/>
      <c r="Z213" s="110" t="s">
        <v>58</v>
      </c>
      <c r="AA213" s="111"/>
      <c r="AB213" s="118"/>
      <c r="AC213" s="112"/>
      <c r="AD213" s="112"/>
      <c r="AE213" s="119"/>
      <c r="AF213" s="28"/>
      <c r="AG213" s="112">
        <f>AB213*V213</f>
        <v>0</v>
      </c>
      <c r="AH213" s="112"/>
      <c r="AI213" s="112"/>
      <c r="AJ213" s="112"/>
      <c r="AK213" s="47"/>
      <c r="AL213" s="118"/>
      <c r="AM213" s="112"/>
      <c r="AN213" s="112"/>
      <c r="AO213" s="119"/>
      <c r="AP213" s="28"/>
      <c r="AQ213" s="112">
        <f t="shared" si="10"/>
        <v>0</v>
      </c>
      <c r="AR213" s="112"/>
      <c r="AS213" s="112"/>
      <c r="AT213" s="112"/>
      <c r="AU213" s="47"/>
      <c r="AV213" s="28"/>
      <c r="AW213" s="27"/>
      <c r="AX213" s="27"/>
      <c r="AY213" s="27"/>
      <c r="AZ213" s="27"/>
      <c r="BA213" s="40"/>
    </row>
    <row r="214" spans="1:53" s="9" customFormat="1" ht="18" customHeight="1" x14ac:dyDescent="0.4">
      <c r="A214" s="75"/>
      <c r="B214" s="76"/>
      <c r="C214" s="27" t="s">
        <v>106</v>
      </c>
      <c r="D214" s="27"/>
      <c r="E214" s="27"/>
      <c r="F214" s="27"/>
      <c r="G214" s="27"/>
      <c r="H214" s="27"/>
      <c r="I214" s="27"/>
      <c r="J214" s="27"/>
      <c r="K214" s="27"/>
      <c r="L214" s="25"/>
      <c r="M214" s="26"/>
      <c r="N214" s="26"/>
      <c r="O214" s="27"/>
      <c r="P214" s="27"/>
      <c r="Q214" s="27"/>
      <c r="R214" s="27"/>
      <c r="S214" s="26"/>
      <c r="T214" s="26"/>
      <c r="U214" s="28"/>
      <c r="V214" s="112">
        <v>1</v>
      </c>
      <c r="W214" s="112"/>
      <c r="X214" s="112"/>
      <c r="Y214" s="33"/>
      <c r="Z214" s="110" t="s">
        <v>20</v>
      </c>
      <c r="AA214" s="111"/>
      <c r="AB214" s="115"/>
      <c r="AC214" s="116"/>
      <c r="AD214" s="116"/>
      <c r="AE214" s="117"/>
      <c r="AF214" s="28"/>
      <c r="AG214" s="116"/>
      <c r="AH214" s="116"/>
      <c r="AI214" s="116"/>
      <c r="AJ214" s="116"/>
      <c r="AK214" s="47"/>
      <c r="AL214" s="118"/>
      <c r="AM214" s="112"/>
      <c r="AN214" s="112"/>
      <c r="AO214" s="119"/>
      <c r="AP214" s="28"/>
      <c r="AQ214" s="112">
        <f t="shared" si="10"/>
        <v>0</v>
      </c>
      <c r="AR214" s="112"/>
      <c r="AS214" s="112"/>
      <c r="AT214" s="112"/>
      <c r="AU214" s="47"/>
      <c r="AV214" s="28"/>
      <c r="AW214" s="27"/>
      <c r="AX214" s="27"/>
      <c r="AY214" s="27"/>
      <c r="AZ214" s="27"/>
      <c r="BA214" s="40"/>
    </row>
    <row r="215" spans="1:53" s="9" customFormat="1" ht="18" customHeight="1" x14ac:dyDescent="0.4">
      <c r="A215" s="75"/>
      <c r="B215" s="76"/>
      <c r="C215" s="27" t="s">
        <v>132</v>
      </c>
      <c r="D215" s="27"/>
      <c r="E215" s="27"/>
      <c r="F215" s="27"/>
      <c r="G215" s="27"/>
      <c r="H215" s="27"/>
      <c r="I215" s="27"/>
      <c r="J215" s="27"/>
      <c r="K215" s="27"/>
      <c r="L215" s="25"/>
      <c r="M215" s="26"/>
      <c r="N215" s="26"/>
      <c r="O215" s="27"/>
      <c r="P215" s="27"/>
      <c r="Q215" s="27"/>
      <c r="R215" s="27"/>
      <c r="S215" s="26"/>
      <c r="T215" s="26"/>
      <c r="U215" s="28"/>
      <c r="V215" s="112">
        <v>2</v>
      </c>
      <c r="W215" s="112"/>
      <c r="X215" s="112"/>
      <c r="Y215" s="33"/>
      <c r="Z215" s="110" t="s">
        <v>122</v>
      </c>
      <c r="AA215" s="111"/>
      <c r="AB215" s="118"/>
      <c r="AC215" s="112"/>
      <c r="AD215" s="112"/>
      <c r="AE215" s="119"/>
      <c r="AF215" s="28"/>
      <c r="AG215" s="112">
        <f>AB215*V215</f>
        <v>0</v>
      </c>
      <c r="AH215" s="112"/>
      <c r="AI215" s="112"/>
      <c r="AJ215" s="112"/>
      <c r="AK215" s="47"/>
      <c r="AL215" s="118"/>
      <c r="AM215" s="112"/>
      <c r="AN215" s="112"/>
      <c r="AO215" s="119"/>
      <c r="AP215" s="28"/>
      <c r="AQ215" s="112">
        <f t="shared" si="10"/>
        <v>0</v>
      </c>
      <c r="AR215" s="112"/>
      <c r="AS215" s="112"/>
      <c r="AT215" s="112"/>
      <c r="AU215" s="47"/>
      <c r="AV215" s="72"/>
      <c r="AW215" s="73"/>
      <c r="AX215" s="73"/>
      <c r="AY215" s="73"/>
      <c r="AZ215" s="73"/>
      <c r="BA215" s="77"/>
    </row>
    <row r="216" spans="1:53" s="9" customFormat="1" ht="18" customHeight="1" x14ac:dyDescent="0.4">
      <c r="A216" s="75"/>
      <c r="B216" s="76"/>
      <c r="C216" s="27" t="s">
        <v>133</v>
      </c>
      <c r="D216" s="27"/>
      <c r="E216" s="27"/>
      <c r="F216" s="27"/>
      <c r="G216" s="27"/>
      <c r="H216" s="27"/>
      <c r="I216" s="27"/>
      <c r="J216" s="27"/>
      <c r="K216" s="27"/>
      <c r="L216" s="25"/>
      <c r="M216" s="26"/>
      <c r="N216" s="26"/>
      <c r="O216" s="27"/>
      <c r="P216" s="27"/>
      <c r="Q216" s="27"/>
      <c r="R216" s="27"/>
      <c r="S216" s="26"/>
      <c r="T216" s="26"/>
      <c r="U216" s="28"/>
      <c r="V216" s="112">
        <v>1</v>
      </c>
      <c r="W216" s="112"/>
      <c r="X216" s="112"/>
      <c r="Y216" s="33"/>
      <c r="Z216" s="110" t="s">
        <v>20</v>
      </c>
      <c r="AA216" s="111"/>
      <c r="AB216" s="118"/>
      <c r="AC216" s="112"/>
      <c r="AD216" s="112"/>
      <c r="AE216" s="119"/>
      <c r="AF216" s="28"/>
      <c r="AG216" s="112">
        <f>V216*AB216</f>
        <v>0</v>
      </c>
      <c r="AH216" s="112"/>
      <c r="AI216" s="112"/>
      <c r="AJ216" s="112"/>
      <c r="AK216" s="47"/>
      <c r="AL216" s="118"/>
      <c r="AM216" s="112"/>
      <c r="AN216" s="112"/>
      <c r="AO216" s="119"/>
      <c r="AP216" s="28"/>
      <c r="AQ216" s="112">
        <f t="shared" si="10"/>
        <v>0</v>
      </c>
      <c r="AR216" s="112"/>
      <c r="AS216" s="112"/>
      <c r="AT216" s="112"/>
      <c r="AU216" s="47"/>
      <c r="AV216" s="28"/>
      <c r="AW216" s="27"/>
      <c r="AX216" s="27"/>
      <c r="AY216" s="27"/>
      <c r="AZ216" s="27"/>
      <c r="BA216" s="40"/>
    </row>
    <row r="217" spans="1:53" s="9" customFormat="1" ht="18" customHeight="1" x14ac:dyDescent="0.4">
      <c r="A217" s="75"/>
      <c r="B217" s="76"/>
      <c r="C217" s="27" t="s">
        <v>135</v>
      </c>
      <c r="D217" s="27"/>
      <c r="E217" s="27"/>
      <c r="F217" s="27"/>
      <c r="G217" s="27"/>
      <c r="H217" s="27"/>
      <c r="I217" s="27"/>
      <c r="J217" s="27"/>
      <c r="K217" s="27"/>
      <c r="L217" s="25"/>
      <c r="M217" s="26"/>
      <c r="N217" s="26"/>
      <c r="O217" s="27"/>
      <c r="P217" s="27"/>
      <c r="Q217" s="27"/>
      <c r="R217" s="27"/>
      <c r="S217" s="26"/>
      <c r="T217" s="26"/>
      <c r="U217" s="28"/>
      <c r="V217" s="112">
        <v>1</v>
      </c>
      <c r="W217" s="112"/>
      <c r="X217" s="112"/>
      <c r="Y217" s="33"/>
      <c r="Z217" s="110" t="s">
        <v>52</v>
      </c>
      <c r="AA217" s="111"/>
      <c r="AB217" s="118"/>
      <c r="AC217" s="112"/>
      <c r="AD217" s="112"/>
      <c r="AE217" s="119"/>
      <c r="AF217" s="28"/>
      <c r="AG217" s="112">
        <f>V217*AB217</f>
        <v>0</v>
      </c>
      <c r="AH217" s="112"/>
      <c r="AI217" s="112"/>
      <c r="AJ217" s="112"/>
      <c r="AK217" s="47"/>
      <c r="AL217" s="118"/>
      <c r="AM217" s="112"/>
      <c r="AN217" s="112"/>
      <c r="AO217" s="119"/>
      <c r="AP217" s="28"/>
      <c r="AQ217" s="112">
        <f t="shared" si="10"/>
        <v>0</v>
      </c>
      <c r="AR217" s="112"/>
      <c r="AS217" s="112"/>
      <c r="AT217" s="112"/>
      <c r="AU217" s="47"/>
      <c r="AV217" s="28"/>
      <c r="AW217" s="27"/>
      <c r="AX217" s="27"/>
      <c r="AY217" s="27"/>
      <c r="AZ217" s="27"/>
      <c r="BA217" s="40"/>
    </row>
    <row r="218" spans="1:53" s="9" customFormat="1" ht="18" customHeight="1" x14ac:dyDescent="0.4">
      <c r="A218" s="75"/>
      <c r="B218" s="76"/>
      <c r="C218" s="27" t="s">
        <v>109</v>
      </c>
      <c r="D218" s="27"/>
      <c r="E218" s="27"/>
      <c r="F218" s="27"/>
      <c r="G218" s="27"/>
      <c r="H218" s="27"/>
      <c r="I218" s="27"/>
      <c r="J218" s="27"/>
      <c r="K218" s="27"/>
      <c r="L218" s="25"/>
      <c r="M218" s="26"/>
      <c r="N218" s="26"/>
      <c r="O218" s="27"/>
      <c r="P218" s="27"/>
      <c r="Q218" s="27"/>
      <c r="R218" s="27"/>
      <c r="S218" s="26"/>
      <c r="T218" s="26"/>
      <c r="U218" s="28"/>
      <c r="V218" s="112">
        <v>1</v>
      </c>
      <c r="W218" s="112"/>
      <c r="X218" s="112"/>
      <c r="Y218" s="33"/>
      <c r="Z218" s="110" t="s">
        <v>20</v>
      </c>
      <c r="AA218" s="111"/>
      <c r="AB218" s="115"/>
      <c r="AC218" s="116"/>
      <c r="AD218" s="116"/>
      <c r="AE218" s="117"/>
      <c r="AF218" s="28"/>
      <c r="AG218" s="116"/>
      <c r="AH218" s="116"/>
      <c r="AI218" s="116"/>
      <c r="AJ218" s="116"/>
      <c r="AK218" s="47"/>
      <c r="AL218" s="118"/>
      <c r="AM218" s="112"/>
      <c r="AN218" s="112"/>
      <c r="AO218" s="119"/>
      <c r="AP218" s="28"/>
      <c r="AQ218" s="112">
        <f t="shared" si="10"/>
        <v>0</v>
      </c>
      <c r="AR218" s="112"/>
      <c r="AS218" s="112"/>
      <c r="AT218" s="112"/>
      <c r="AU218" s="47"/>
      <c r="AV218" s="28"/>
      <c r="AW218" s="27"/>
      <c r="AX218" s="27"/>
      <c r="AY218" s="27"/>
      <c r="AZ218" s="27"/>
      <c r="BA218" s="40"/>
    </row>
    <row r="219" spans="1:53" s="9" customFormat="1" ht="18" customHeight="1" x14ac:dyDescent="0.4">
      <c r="A219" s="75"/>
      <c r="B219" s="76"/>
      <c r="C219" s="27" t="s">
        <v>136</v>
      </c>
      <c r="D219" s="27"/>
      <c r="E219" s="27"/>
      <c r="F219" s="27"/>
      <c r="G219" s="27"/>
      <c r="H219" s="27"/>
      <c r="I219" s="27"/>
      <c r="J219" s="27"/>
      <c r="K219" s="27"/>
      <c r="L219" s="25"/>
      <c r="M219" s="26"/>
      <c r="N219" s="26"/>
      <c r="O219" s="27"/>
      <c r="P219" s="27"/>
      <c r="Q219" s="27"/>
      <c r="R219" s="27"/>
      <c r="S219" s="26"/>
      <c r="T219" s="26"/>
      <c r="U219" s="28"/>
      <c r="V219" s="112">
        <v>94</v>
      </c>
      <c r="W219" s="112"/>
      <c r="X219" s="112"/>
      <c r="Y219" s="33"/>
      <c r="Z219" s="110" t="s">
        <v>52</v>
      </c>
      <c r="AA219" s="111"/>
      <c r="AB219" s="118"/>
      <c r="AC219" s="112"/>
      <c r="AD219" s="112"/>
      <c r="AE219" s="119"/>
      <c r="AF219" s="28"/>
      <c r="AG219" s="112">
        <f>V219*AB219</f>
        <v>0</v>
      </c>
      <c r="AH219" s="112"/>
      <c r="AI219" s="112"/>
      <c r="AJ219" s="112"/>
      <c r="AK219" s="47"/>
      <c r="AL219" s="118"/>
      <c r="AM219" s="112"/>
      <c r="AN219" s="112"/>
      <c r="AO219" s="119"/>
      <c r="AP219" s="28"/>
      <c r="AQ219" s="112">
        <f t="shared" si="10"/>
        <v>0</v>
      </c>
      <c r="AR219" s="112"/>
      <c r="AS219" s="112"/>
      <c r="AT219" s="112"/>
      <c r="AU219" s="47"/>
      <c r="AV219" s="72"/>
      <c r="AW219" s="73"/>
      <c r="AX219" s="73"/>
      <c r="AY219" s="73"/>
      <c r="AZ219" s="73"/>
      <c r="BA219" s="77"/>
    </row>
    <row r="220" spans="1:53" s="9" customFormat="1" ht="18" customHeight="1" x14ac:dyDescent="0.4">
      <c r="A220" s="75"/>
      <c r="B220" s="76"/>
      <c r="C220" s="27" t="s">
        <v>113</v>
      </c>
      <c r="D220" s="27"/>
      <c r="E220" s="27"/>
      <c r="F220" s="27"/>
      <c r="G220" s="27"/>
      <c r="H220" s="27"/>
      <c r="I220" s="27"/>
      <c r="J220" s="27"/>
      <c r="K220" s="27"/>
      <c r="L220" s="25"/>
      <c r="M220" s="26"/>
      <c r="N220" s="26"/>
      <c r="O220" s="27"/>
      <c r="P220" s="27"/>
      <c r="Q220" s="27"/>
      <c r="R220" s="27"/>
      <c r="S220" s="26"/>
      <c r="T220" s="26"/>
      <c r="U220" s="28"/>
      <c r="V220" s="26"/>
      <c r="W220" s="26"/>
      <c r="X220" s="26"/>
      <c r="Y220" s="33"/>
      <c r="Z220" s="79"/>
      <c r="AA220" s="80"/>
      <c r="AB220" s="25"/>
      <c r="AC220" s="26"/>
      <c r="AD220" s="26"/>
      <c r="AE220" s="33"/>
      <c r="AF220" s="28"/>
      <c r="AG220" s="112">
        <f>SUM(AG211:AJ219)</f>
        <v>0</v>
      </c>
      <c r="AH220" s="112"/>
      <c r="AI220" s="112"/>
      <c r="AJ220" s="112"/>
      <c r="AK220" s="47"/>
      <c r="AL220" s="25"/>
      <c r="AM220" s="26"/>
      <c r="AN220" s="26"/>
      <c r="AO220" s="33"/>
      <c r="AP220" s="28"/>
      <c r="AQ220" s="112">
        <f>SUM(AQ211:AT219)</f>
        <v>0</v>
      </c>
      <c r="AR220" s="112"/>
      <c r="AS220" s="112"/>
      <c r="AT220" s="112"/>
      <c r="AU220" s="47"/>
      <c r="AV220" s="28"/>
      <c r="AW220" s="27"/>
      <c r="AX220" s="27"/>
      <c r="AY220" s="27"/>
      <c r="AZ220" s="27"/>
      <c r="BA220" s="40"/>
    </row>
    <row r="221" spans="1:53" s="9" customFormat="1" ht="17.45" customHeight="1" thickBot="1" x14ac:dyDescent="0.45">
      <c r="A221" s="88"/>
      <c r="B221" s="89"/>
      <c r="C221" s="84"/>
      <c r="D221" s="84"/>
      <c r="E221" s="84"/>
      <c r="F221" s="84"/>
      <c r="G221" s="84"/>
      <c r="H221" s="84"/>
      <c r="I221" s="84"/>
      <c r="J221" s="84"/>
      <c r="K221" s="84"/>
      <c r="L221" s="90"/>
      <c r="M221" s="91"/>
      <c r="N221" s="91"/>
      <c r="O221" s="84"/>
      <c r="P221" s="84"/>
      <c r="Q221" s="84"/>
      <c r="R221" s="84"/>
      <c r="S221" s="91"/>
      <c r="T221" s="91"/>
      <c r="U221" s="85"/>
      <c r="V221" s="91"/>
      <c r="W221" s="91"/>
      <c r="X221" s="91"/>
      <c r="Y221" s="92"/>
      <c r="Z221" s="93"/>
      <c r="AA221" s="94"/>
      <c r="AB221" s="90"/>
      <c r="AC221" s="91"/>
      <c r="AD221" s="91"/>
      <c r="AE221" s="92"/>
      <c r="AF221" s="85"/>
      <c r="AG221" s="84"/>
      <c r="AH221" s="84"/>
      <c r="AI221" s="84"/>
      <c r="AJ221" s="84"/>
      <c r="AK221" s="86"/>
      <c r="AL221" s="90"/>
      <c r="AM221" s="91"/>
      <c r="AN221" s="91"/>
      <c r="AO221" s="92"/>
      <c r="AP221" s="85"/>
      <c r="AQ221" s="84"/>
      <c r="AR221" s="84"/>
      <c r="AS221" s="84"/>
      <c r="AT221" s="84"/>
      <c r="AU221" s="86"/>
      <c r="AV221" s="85"/>
      <c r="AW221" s="84"/>
      <c r="AX221" s="84"/>
      <c r="AY221" s="84"/>
      <c r="AZ221" s="84"/>
      <c r="BA221" s="87"/>
    </row>
    <row r="222" spans="1:53" s="9" customFormat="1" ht="17.45" customHeight="1" thickBot="1" x14ac:dyDescent="0.45">
      <c r="A222" s="101"/>
      <c r="B222" s="101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102"/>
      <c r="AA222" s="102"/>
      <c r="AB222" s="48"/>
      <c r="AC222" s="48"/>
      <c r="AD222" s="48"/>
      <c r="AE222" s="48"/>
      <c r="AF222" s="48"/>
      <c r="AG222" s="51"/>
      <c r="AH222" s="51"/>
      <c r="AI222" s="51"/>
      <c r="AJ222" s="51"/>
      <c r="AK222" s="48"/>
      <c r="AL222" s="48"/>
      <c r="AM222" s="48"/>
      <c r="AN222" s="48"/>
      <c r="AO222" s="48"/>
      <c r="AP222" s="48"/>
      <c r="AQ222" s="51"/>
      <c r="AR222" s="51"/>
      <c r="AS222" s="51"/>
      <c r="AT222" s="51"/>
      <c r="AU222" s="48"/>
      <c r="AV222" s="48"/>
      <c r="AW222" s="48"/>
      <c r="AX222" s="48"/>
      <c r="AY222" s="48"/>
      <c r="AZ222" s="48"/>
      <c r="BA222" s="48"/>
    </row>
    <row r="223" spans="1:53" s="9" customFormat="1" ht="18" customHeight="1" x14ac:dyDescent="0.4">
      <c r="A223" s="128" t="s">
        <v>9</v>
      </c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 t="s">
        <v>10</v>
      </c>
      <c r="M223" s="129"/>
      <c r="N223" s="129"/>
      <c r="O223" s="129"/>
      <c r="P223" s="129"/>
      <c r="Q223" s="129"/>
      <c r="R223" s="129"/>
      <c r="S223" s="129"/>
      <c r="T223" s="129"/>
      <c r="U223" s="129" t="s">
        <v>11</v>
      </c>
      <c r="V223" s="129"/>
      <c r="W223" s="129"/>
      <c r="X223" s="129"/>
      <c r="Y223" s="129"/>
      <c r="Z223" s="129" t="s">
        <v>12</v>
      </c>
      <c r="AA223" s="129"/>
      <c r="AB223" s="132" t="s">
        <v>13</v>
      </c>
      <c r="AC223" s="133"/>
      <c r="AD223" s="133"/>
      <c r="AE223" s="133"/>
      <c r="AF223" s="133"/>
      <c r="AG223" s="133"/>
      <c r="AH223" s="133"/>
      <c r="AI223" s="133"/>
      <c r="AJ223" s="133"/>
      <c r="AK223" s="133"/>
      <c r="AL223" s="132" t="s">
        <v>14</v>
      </c>
      <c r="AM223" s="133"/>
      <c r="AN223" s="133"/>
      <c r="AO223" s="133"/>
      <c r="AP223" s="133"/>
      <c r="AQ223" s="133"/>
      <c r="AR223" s="133"/>
      <c r="AS223" s="133"/>
      <c r="AT223" s="133"/>
      <c r="AU223" s="133"/>
      <c r="AV223" s="121" t="s">
        <v>15</v>
      </c>
      <c r="AW223" s="122"/>
      <c r="AX223" s="122"/>
      <c r="AY223" s="122"/>
      <c r="AZ223" s="122"/>
      <c r="BA223" s="123"/>
    </row>
    <row r="224" spans="1:53" s="9" customFormat="1" ht="18" customHeight="1" x14ac:dyDescent="0.4">
      <c r="A224" s="130"/>
      <c r="B224" s="131"/>
      <c r="C224" s="131"/>
      <c r="D224" s="131"/>
      <c r="E224" s="131"/>
      <c r="F224" s="131"/>
      <c r="G224" s="131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10" t="s">
        <v>16</v>
      </c>
      <c r="AC224" s="127"/>
      <c r="AD224" s="127"/>
      <c r="AE224" s="111"/>
      <c r="AF224" s="110" t="s">
        <v>17</v>
      </c>
      <c r="AG224" s="127"/>
      <c r="AH224" s="127"/>
      <c r="AI224" s="127"/>
      <c r="AJ224" s="127"/>
      <c r="AK224" s="111"/>
      <c r="AL224" s="110" t="s">
        <v>16</v>
      </c>
      <c r="AM224" s="127"/>
      <c r="AN224" s="127"/>
      <c r="AO224" s="111"/>
      <c r="AP224" s="110" t="s">
        <v>17</v>
      </c>
      <c r="AQ224" s="127"/>
      <c r="AR224" s="127"/>
      <c r="AS224" s="127"/>
      <c r="AT224" s="127"/>
      <c r="AU224" s="127"/>
      <c r="AV224" s="124"/>
      <c r="AW224" s="125"/>
      <c r="AX224" s="125"/>
      <c r="AY224" s="125"/>
      <c r="AZ224" s="125"/>
      <c r="BA224" s="126"/>
    </row>
    <row r="225" spans="1:53" s="9" customFormat="1" ht="18" customHeight="1" x14ac:dyDescent="0.4">
      <c r="A225" s="81"/>
      <c r="B225" s="82" t="s">
        <v>114</v>
      </c>
      <c r="C225" s="82" t="s">
        <v>124</v>
      </c>
      <c r="D225" s="27"/>
      <c r="E225" s="27"/>
      <c r="F225" s="27"/>
      <c r="G225" s="27"/>
      <c r="H225" s="27"/>
      <c r="I225" s="27"/>
      <c r="J225" s="27"/>
      <c r="K225" s="27"/>
      <c r="L225" s="25"/>
      <c r="M225" s="26"/>
      <c r="N225" s="26"/>
      <c r="O225" s="27"/>
      <c r="P225" s="27"/>
      <c r="Q225" s="27"/>
      <c r="R225" s="27"/>
      <c r="S225" s="26"/>
      <c r="T225" s="26"/>
      <c r="U225" s="28"/>
      <c r="V225" s="26"/>
      <c r="W225" s="26"/>
      <c r="X225" s="26"/>
      <c r="Y225" s="33"/>
      <c r="Z225" s="79"/>
      <c r="AA225" s="80"/>
      <c r="AB225" s="25"/>
      <c r="AC225" s="26"/>
      <c r="AD225" s="26"/>
      <c r="AE225" s="33"/>
      <c r="AF225" s="28"/>
      <c r="AG225" s="27"/>
      <c r="AH225" s="27"/>
      <c r="AI225" s="27"/>
      <c r="AJ225" s="27"/>
      <c r="AK225" s="47"/>
      <c r="AL225" s="25"/>
      <c r="AM225" s="26"/>
      <c r="AN225" s="26"/>
      <c r="AO225" s="33"/>
      <c r="AP225" s="28"/>
      <c r="AQ225" s="27"/>
      <c r="AR225" s="27"/>
      <c r="AS225" s="27"/>
      <c r="AT225" s="27"/>
      <c r="AU225" s="27"/>
      <c r="AV225" s="28"/>
      <c r="AW225" s="27"/>
      <c r="AX225" s="27"/>
      <c r="AY225" s="27"/>
      <c r="AZ225" s="27"/>
      <c r="BA225" s="40"/>
    </row>
    <row r="226" spans="1:53" s="9" customFormat="1" ht="18" customHeight="1" x14ac:dyDescent="0.4">
      <c r="A226" s="75"/>
      <c r="B226" s="76"/>
      <c r="C226" s="27" t="s">
        <v>130</v>
      </c>
      <c r="D226" s="27"/>
      <c r="E226" s="27"/>
      <c r="F226" s="27"/>
      <c r="G226" s="27"/>
      <c r="H226" s="27"/>
      <c r="I226" s="27"/>
      <c r="J226" s="27"/>
      <c r="K226" s="27"/>
      <c r="L226" s="25"/>
      <c r="M226" s="26"/>
      <c r="N226" s="26"/>
      <c r="O226" s="27"/>
      <c r="P226" s="27"/>
      <c r="Q226" s="27"/>
      <c r="R226" s="27"/>
      <c r="S226" s="26"/>
      <c r="T226" s="26"/>
      <c r="U226" s="28"/>
      <c r="V226" s="112">
        <v>16</v>
      </c>
      <c r="W226" s="112"/>
      <c r="X226" s="112"/>
      <c r="Y226" s="33"/>
      <c r="Z226" s="110" t="s">
        <v>52</v>
      </c>
      <c r="AA226" s="111"/>
      <c r="AB226" s="118"/>
      <c r="AC226" s="112"/>
      <c r="AD226" s="112"/>
      <c r="AE226" s="119"/>
      <c r="AF226" s="28"/>
      <c r="AG226" s="112">
        <f>V226*AB226</f>
        <v>0</v>
      </c>
      <c r="AH226" s="112"/>
      <c r="AI226" s="112"/>
      <c r="AJ226" s="112"/>
      <c r="AK226" s="47"/>
      <c r="AL226" s="118"/>
      <c r="AM226" s="112"/>
      <c r="AN226" s="112"/>
      <c r="AO226" s="119"/>
      <c r="AP226" s="28"/>
      <c r="AQ226" s="112">
        <f>V226*AL226</f>
        <v>0</v>
      </c>
      <c r="AR226" s="112"/>
      <c r="AS226" s="112"/>
      <c r="AT226" s="112"/>
      <c r="AU226" s="27"/>
      <c r="AV226" s="28"/>
      <c r="AW226" s="27"/>
      <c r="AX226" s="27"/>
      <c r="AY226" s="27"/>
      <c r="AZ226" s="27"/>
      <c r="BA226" s="40"/>
    </row>
    <row r="227" spans="1:53" s="9" customFormat="1" ht="18" customHeight="1" x14ac:dyDescent="0.4">
      <c r="A227" s="75"/>
      <c r="B227" s="76"/>
      <c r="C227" s="27" t="s">
        <v>131</v>
      </c>
      <c r="D227" s="27"/>
      <c r="E227" s="27"/>
      <c r="F227" s="27"/>
      <c r="G227" s="27"/>
      <c r="H227" s="27"/>
      <c r="I227" s="27"/>
      <c r="J227" s="27"/>
      <c r="K227" s="27"/>
      <c r="L227" s="25"/>
      <c r="M227" s="26"/>
      <c r="N227" s="26"/>
      <c r="O227" s="27"/>
      <c r="P227" s="27"/>
      <c r="Q227" s="27"/>
      <c r="R227" s="27"/>
      <c r="S227" s="26"/>
      <c r="T227" s="26"/>
      <c r="U227" s="28"/>
      <c r="V227" s="112">
        <v>16</v>
      </c>
      <c r="W227" s="112"/>
      <c r="X227" s="112"/>
      <c r="Y227" s="33"/>
      <c r="Z227" s="110" t="s">
        <v>58</v>
      </c>
      <c r="AA227" s="111"/>
      <c r="AB227" s="118"/>
      <c r="AC227" s="112"/>
      <c r="AD227" s="112"/>
      <c r="AE227" s="119"/>
      <c r="AF227" s="28"/>
      <c r="AG227" s="112">
        <f>V227*AB227</f>
        <v>0</v>
      </c>
      <c r="AH227" s="112"/>
      <c r="AI227" s="112"/>
      <c r="AJ227" s="112"/>
      <c r="AK227" s="47"/>
      <c r="AL227" s="118"/>
      <c r="AM227" s="112"/>
      <c r="AN227" s="112"/>
      <c r="AO227" s="119"/>
      <c r="AP227" s="28"/>
      <c r="AQ227" s="112">
        <f>V227*AL227</f>
        <v>0</v>
      </c>
      <c r="AR227" s="112"/>
      <c r="AS227" s="112"/>
      <c r="AT227" s="112"/>
      <c r="AU227" s="27"/>
      <c r="AV227" s="28"/>
      <c r="AW227" s="27"/>
      <c r="AX227" s="27"/>
      <c r="AY227" s="27"/>
      <c r="AZ227" s="27"/>
      <c r="BA227" s="40"/>
    </row>
    <row r="228" spans="1:53" s="9" customFormat="1" ht="18" customHeight="1" x14ac:dyDescent="0.4">
      <c r="A228" s="75"/>
      <c r="B228" s="76"/>
      <c r="C228" s="27" t="s">
        <v>129</v>
      </c>
      <c r="D228" s="27"/>
      <c r="E228" s="27"/>
      <c r="F228" s="27"/>
      <c r="G228" s="27"/>
      <c r="H228" s="27"/>
      <c r="I228" s="27"/>
      <c r="J228" s="27"/>
      <c r="K228" s="27"/>
      <c r="L228" s="25"/>
      <c r="M228" s="26"/>
      <c r="N228" s="26"/>
      <c r="O228" s="27"/>
      <c r="P228" s="27"/>
      <c r="Q228" s="27"/>
      <c r="R228" s="27"/>
      <c r="S228" s="26"/>
      <c r="T228" s="26"/>
      <c r="U228" s="28"/>
      <c r="V228" s="112">
        <v>3048</v>
      </c>
      <c r="W228" s="112"/>
      <c r="X228" s="112"/>
      <c r="Y228" s="33"/>
      <c r="Z228" s="110" t="s">
        <v>58</v>
      </c>
      <c r="AA228" s="111"/>
      <c r="AB228" s="118"/>
      <c r="AC228" s="112"/>
      <c r="AD228" s="112"/>
      <c r="AE228" s="119"/>
      <c r="AF228" s="28"/>
      <c r="AG228" s="112">
        <f>V228*AB228</f>
        <v>0</v>
      </c>
      <c r="AH228" s="112"/>
      <c r="AI228" s="112"/>
      <c r="AJ228" s="112"/>
      <c r="AK228" s="47"/>
      <c r="AL228" s="118"/>
      <c r="AM228" s="112"/>
      <c r="AN228" s="112"/>
      <c r="AO228" s="119"/>
      <c r="AP228" s="28"/>
      <c r="AQ228" s="112">
        <f>V228*AL228</f>
        <v>0</v>
      </c>
      <c r="AR228" s="112"/>
      <c r="AS228" s="112"/>
      <c r="AT228" s="112"/>
      <c r="AU228" s="27"/>
      <c r="AV228" s="72"/>
      <c r="AW228" s="73"/>
      <c r="AX228" s="73"/>
      <c r="AY228" s="73"/>
      <c r="AZ228" s="73"/>
      <c r="BA228" s="77"/>
    </row>
    <row r="229" spans="1:53" s="9" customFormat="1" ht="18" customHeight="1" x14ac:dyDescent="0.4">
      <c r="A229" s="75"/>
      <c r="B229" s="76"/>
      <c r="C229" s="27" t="s">
        <v>136</v>
      </c>
      <c r="D229" s="27"/>
      <c r="E229" s="27"/>
      <c r="F229" s="27"/>
      <c r="G229" s="27"/>
      <c r="H229" s="27"/>
      <c r="I229" s="27"/>
      <c r="J229" s="27"/>
      <c r="K229" s="27"/>
      <c r="L229" s="25"/>
      <c r="M229" s="26"/>
      <c r="N229" s="26"/>
      <c r="O229" s="27"/>
      <c r="P229" s="27"/>
      <c r="Q229" s="27"/>
      <c r="R229" s="27"/>
      <c r="S229" s="26"/>
      <c r="T229" s="26"/>
      <c r="U229" s="28"/>
      <c r="V229" s="112">
        <v>63</v>
      </c>
      <c r="W229" s="112"/>
      <c r="X229" s="112"/>
      <c r="Y229" s="33"/>
      <c r="Z229" s="110" t="s">
        <v>52</v>
      </c>
      <c r="AA229" s="111"/>
      <c r="AB229" s="118"/>
      <c r="AC229" s="112"/>
      <c r="AD229" s="112"/>
      <c r="AE229" s="119"/>
      <c r="AF229" s="28"/>
      <c r="AG229" s="112">
        <f>V229*AB229</f>
        <v>0</v>
      </c>
      <c r="AH229" s="112"/>
      <c r="AI229" s="112"/>
      <c r="AJ229" s="112"/>
      <c r="AK229" s="47"/>
      <c r="AL229" s="118"/>
      <c r="AM229" s="112"/>
      <c r="AN229" s="112"/>
      <c r="AO229" s="119"/>
      <c r="AP229" s="28"/>
      <c r="AQ229" s="112">
        <f>V229*AL229</f>
        <v>0</v>
      </c>
      <c r="AR229" s="112"/>
      <c r="AS229" s="112"/>
      <c r="AT229" s="112"/>
      <c r="AU229" s="27"/>
      <c r="AV229" s="72"/>
      <c r="AW229" s="73"/>
      <c r="AX229" s="73"/>
      <c r="AY229" s="73"/>
      <c r="AZ229" s="73"/>
      <c r="BA229" s="77"/>
    </row>
    <row r="230" spans="1:53" s="9" customFormat="1" ht="18" customHeight="1" x14ac:dyDescent="0.4">
      <c r="A230" s="75"/>
      <c r="B230" s="76"/>
      <c r="C230" s="27" t="s">
        <v>132</v>
      </c>
      <c r="D230" s="27"/>
      <c r="E230" s="27"/>
      <c r="F230" s="27"/>
      <c r="G230" s="27"/>
      <c r="H230" s="27"/>
      <c r="I230" s="27"/>
      <c r="J230" s="27"/>
      <c r="K230" s="27"/>
      <c r="L230" s="25"/>
      <c r="M230" s="26"/>
      <c r="N230" s="26"/>
      <c r="O230" s="27"/>
      <c r="P230" s="27"/>
      <c r="Q230" s="27"/>
      <c r="R230" s="27"/>
      <c r="S230" s="26"/>
      <c r="T230" s="26"/>
      <c r="U230" s="28"/>
      <c r="V230" s="112">
        <v>2</v>
      </c>
      <c r="W230" s="112"/>
      <c r="X230" s="112"/>
      <c r="Y230" s="33"/>
      <c r="Z230" s="110" t="s">
        <v>122</v>
      </c>
      <c r="AA230" s="111"/>
      <c r="AB230" s="118"/>
      <c r="AC230" s="112"/>
      <c r="AD230" s="112"/>
      <c r="AE230" s="119"/>
      <c r="AF230" s="28"/>
      <c r="AG230" s="112">
        <f>V230*AB230</f>
        <v>0</v>
      </c>
      <c r="AH230" s="112"/>
      <c r="AI230" s="112"/>
      <c r="AJ230" s="112"/>
      <c r="AK230" s="47"/>
      <c r="AL230" s="118"/>
      <c r="AM230" s="112"/>
      <c r="AN230" s="112"/>
      <c r="AO230" s="119"/>
      <c r="AP230" s="28"/>
      <c r="AQ230" s="112">
        <f>V230*AL230</f>
        <v>0</v>
      </c>
      <c r="AR230" s="112"/>
      <c r="AS230" s="112"/>
      <c r="AT230" s="112"/>
      <c r="AU230" s="27"/>
      <c r="AV230" s="72"/>
      <c r="AW230" s="73"/>
      <c r="AX230" s="73"/>
      <c r="AY230" s="73"/>
      <c r="AZ230" s="73"/>
      <c r="BA230" s="77"/>
    </row>
    <row r="231" spans="1:53" s="9" customFormat="1" ht="18" customHeight="1" x14ac:dyDescent="0.4">
      <c r="A231" s="75"/>
      <c r="B231" s="76"/>
      <c r="C231" s="27" t="s">
        <v>117</v>
      </c>
      <c r="D231" s="27"/>
      <c r="E231" s="27"/>
      <c r="F231" s="27"/>
      <c r="G231" s="27"/>
      <c r="H231" s="27"/>
      <c r="I231" s="27"/>
      <c r="J231" s="27"/>
      <c r="K231" s="27"/>
      <c r="L231" s="25"/>
      <c r="M231" s="26"/>
      <c r="N231" s="26"/>
      <c r="O231" s="27"/>
      <c r="P231" s="27"/>
      <c r="Q231" s="27"/>
      <c r="R231" s="27"/>
      <c r="S231" s="26"/>
      <c r="T231" s="26"/>
      <c r="U231" s="28"/>
      <c r="V231" s="26"/>
      <c r="W231" s="26"/>
      <c r="X231" s="26"/>
      <c r="Y231" s="33"/>
      <c r="Z231" s="79"/>
      <c r="AA231" s="80"/>
      <c r="AB231" s="25"/>
      <c r="AC231" s="26"/>
      <c r="AD231" s="26"/>
      <c r="AE231" s="33"/>
      <c r="AF231" s="28"/>
      <c r="AG231" s="112">
        <f>SUM(AG226:AJ230)</f>
        <v>0</v>
      </c>
      <c r="AH231" s="112"/>
      <c r="AI231" s="112"/>
      <c r="AJ231" s="112"/>
      <c r="AK231" s="47"/>
      <c r="AL231" s="25"/>
      <c r="AM231" s="26"/>
      <c r="AN231" s="26"/>
      <c r="AO231" s="33"/>
      <c r="AP231" s="28"/>
      <c r="AQ231" s="112">
        <f>SUM(AQ226:AT230)</f>
        <v>0</v>
      </c>
      <c r="AR231" s="112"/>
      <c r="AS231" s="112"/>
      <c r="AT231" s="112"/>
      <c r="AU231" s="27"/>
      <c r="AV231" s="28"/>
      <c r="AW231" s="27"/>
      <c r="AX231" s="27"/>
      <c r="AY231" s="27"/>
      <c r="AZ231" s="27"/>
      <c r="BA231" s="40"/>
    </row>
    <row r="232" spans="1:53" s="9" customFormat="1" ht="18" customHeight="1" x14ac:dyDescent="0.4">
      <c r="A232" s="81"/>
      <c r="B232" s="82" t="s">
        <v>137</v>
      </c>
      <c r="C232" s="82" t="s">
        <v>138</v>
      </c>
      <c r="D232" s="27"/>
      <c r="E232" s="27"/>
      <c r="F232" s="27"/>
      <c r="G232" s="27"/>
      <c r="H232" s="27"/>
      <c r="I232" s="27"/>
      <c r="J232" s="27"/>
      <c r="K232" s="27"/>
      <c r="L232" s="25"/>
      <c r="M232" s="26"/>
      <c r="N232" s="26"/>
      <c r="O232" s="27"/>
      <c r="P232" s="27"/>
      <c r="Q232" s="27"/>
      <c r="R232" s="27"/>
      <c r="S232" s="26"/>
      <c r="T232" s="26"/>
      <c r="U232" s="28"/>
      <c r="V232" s="26"/>
      <c r="W232" s="26"/>
      <c r="X232" s="26"/>
      <c r="Y232" s="33"/>
      <c r="Z232" s="79"/>
      <c r="AA232" s="80"/>
      <c r="AB232" s="25"/>
      <c r="AC232" s="26"/>
      <c r="AD232" s="26"/>
      <c r="AE232" s="33"/>
      <c r="AF232" s="28"/>
      <c r="AG232" s="27"/>
      <c r="AH232" s="27"/>
      <c r="AI232" s="27"/>
      <c r="AJ232" s="27"/>
      <c r="AK232" s="47"/>
      <c r="AL232" s="25"/>
      <c r="AM232" s="26"/>
      <c r="AN232" s="26"/>
      <c r="AO232" s="33"/>
      <c r="AP232" s="28"/>
      <c r="AQ232" s="27"/>
      <c r="AR232" s="27"/>
      <c r="AS232" s="27"/>
      <c r="AT232" s="27"/>
      <c r="AU232" s="47"/>
      <c r="AV232" s="28"/>
      <c r="AW232" s="27"/>
      <c r="AX232" s="27"/>
      <c r="AY232" s="27"/>
      <c r="AZ232" s="27"/>
      <c r="BA232" s="40"/>
    </row>
    <row r="233" spans="1:53" s="9" customFormat="1" ht="18" customHeight="1" x14ac:dyDescent="0.4">
      <c r="A233" s="75"/>
      <c r="B233" s="76"/>
      <c r="C233" s="27" t="s">
        <v>99</v>
      </c>
      <c r="D233" s="27"/>
      <c r="E233" s="27"/>
      <c r="F233" s="27"/>
      <c r="G233" s="27"/>
      <c r="H233" s="27"/>
      <c r="I233" s="27"/>
      <c r="J233" s="27"/>
      <c r="K233" s="27"/>
      <c r="L233" s="25"/>
      <c r="M233" s="26"/>
      <c r="N233" s="26"/>
      <c r="O233" s="27"/>
      <c r="P233" s="27"/>
      <c r="Q233" s="27"/>
      <c r="R233" s="27"/>
      <c r="S233" s="26"/>
      <c r="T233" s="26"/>
      <c r="U233" s="28"/>
      <c r="V233" s="112">
        <v>1</v>
      </c>
      <c r="W233" s="112"/>
      <c r="X233" s="112"/>
      <c r="Y233" s="33"/>
      <c r="Z233" s="110" t="s">
        <v>52</v>
      </c>
      <c r="AA233" s="111"/>
      <c r="AB233" s="118"/>
      <c r="AC233" s="112"/>
      <c r="AD233" s="112"/>
      <c r="AE233" s="119"/>
      <c r="AF233" s="28"/>
      <c r="AG233" s="112">
        <f t="shared" ref="AG233:AG239" si="11">V233*AB233</f>
        <v>0</v>
      </c>
      <c r="AH233" s="112"/>
      <c r="AI233" s="112"/>
      <c r="AJ233" s="112"/>
      <c r="AK233" s="47"/>
      <c r="AL233" s="118"/>
      <c r="AM233" s="112"/>
      <c r="AN233" s="112"/>
      <c r="AO233" s="119"/>
      <c r="AP233" s="28"/>
      <c r="AQ233" s="112">
        <f t="shared" ref="AQ233:AQ244" si="12">V233*AL233</f>
        <v>0</v>
      </c>
      <c r="AR233" s="112"/>
      <c r="AS233" s="112"/>
      <c r="AT233" s="112"/>
      <c r="AU233" s="47"/>
      <c r="AV233" s="28"/>
      <c r="AW233" s="27"/>
      <c r="AX233" s="27"/>
      <c r="AY233" s="27"/>
      <c r="AZ233" s="27"/>
      <c r="BA233" s="40"/>
    </row>
    <row r="234" spans="1:53" s="9" customFormat="1" ht="18" customHeight="1" x14ac:dyDescent="0.4">
      <c r="A234" s="75"/>
      <c r="B234" s="76"/>
      <c r="C234" s="27" t="s">
        <v>128</v>
      </c>
      <c r="D234" s="27"/>
      <c r="E234" s="27"/>
      <c r="F234" s="27"/>
      <c r="G234" s="27"/>
      <c r="H234" s="27"/>
      <c r="I234" s="27"/>
      <c r="J234" s="27"/>
      <c r="K234" s="27"/>
      <c r="L234" s="25"/>
      <c r="M234" s="26"/>
      <c r="N234" s="26"/>
      <c r="O234" s="27"/>
      <c r="P234" s="27"/>
      <c r="Q234" s="27"/>
      <c r="R234" s="27"/>
      <c r="S234" s="26"/>
      <c r="T234" s="26"/>
      <c r="U234" s="28"/>
      <c r="V234" s="112">
        <v>1</v>
      </c>
      <c r="W234" s="112"/>
      <c r="X234" s="112"/>
      <c r="Y234" s="33"/>
      <c r="Z234" s="110" t="s">
        <v>20</v>
      </c>
      <c r="AA234" s="111"/>
      <c r="AB234" s="118"/>
      <c r="AC234" s="112"/>
      <c r="AD234" s="112"/>
      <c r="AE234" s="119"/>
      <c r="AF234" s="28"/>
      <c r="AG234" s="112">
        <f t="shared" si="11"/>
        <v>0</v>
      </c>
      <c r="AH234" s="112"/>
      <c r="AI234" s="112"/>
      <c r="AJ234" s="112"/>
      <c r="AK234" s="47"/>
      <c r="AL234" s="118"/>
      <c r="AM234" s="112"/>
      <c r="AN234" s="112"/>
      <c r="AO234" s="119"/>
      <c r="AP234" s="28"/>
      <c r="AQ234" s="112">
        <f t="shared" si="12"/>
        <v>0</v>
      </c>
      <c r="AR234" s="112"/>
      <c r="AS234" s="112"/>
      <c r="AT234" s="112"/>
      <c r="AU234" s="47"/>
      <c r="AV234" s="28"/>
      <c r="AW234" s="27"/>
      <c r="AX234" s="27"/>
      <c r="AY234" s="27"/>
      <c r="AZ234" s="27"/>
      <c r="BA234" s="40"/>
    </row>
    <row r="235" spans="1:53" s="9" customFormat="1" ht="18" customHeight="1" x14ac:dyDescent="0.4">
      <c r="A235" s="75"/>
      <c r="B235" s="76"/>
      <c r="C235" s="27" t="s">
        <v>102</v>
      </c>
      <c r="D235" s="27"/>
      <c r="E235" s="27"/>
      <c r="F235" s="27"/>
      <c r="G235" s="27"/>
      <c r="H235" s="27"/>
      <c r="I235" s="27"/>
      <c r="J235" s="27"/>
      <c r="K235" s="27"/>
      <c r="L235" s="25"/>
      <c r="M235" s="26"/>
      <c r="N235" s="26"/>
      <c r="O235" s="27"/>
      <c r="P235" s="27"/>
      <c r="Q235" s="27"/>
      <c r="R235" s="27"/>
      <c r="S235" s="26"/>
      <c r="T235" s="26"/>
      <c r="U235" s="28"/>
      <c r="V235" s="112">
        <v>1</v>
      </c>
      <c r="W235" s="112"/>
      <c r="X235" s="112"/>
      <c r="Y235" s="33"/>
      <c r="Z235" s="110" t="s">
        <v>20</v>
      </c>
      <c r="AA235" s="111"/>
      <c r="AB235" s="118"/>
      <c r="AC235" s="112"/>
      <c r="AD235" s="112"/>
      <c r="AE235" s="119"/>
      <c r="AF235" s="28"/>
      <c r="AG235" s="112">
        <f t="shared" si="11"/>
        <v>0</v>
      </c>
      <c r="AH235" s="112"/>
      <c r="AI235" s="112"/>
      <c r="AJ235" s="112"/>
      <c r="AK235" s="47"/>
      <c r="AL235" s="118"/>
      <c r="AM235" s="112"/>
      <c r="AN235" s="112"/>
      <c r="AO235" s="119"/>
      <c r="AP235" s="28"/>
      <c r="AQ235" s="112">
        <f t="shared" si="12"/>
        <v>0</v>
      </c>
      <c r="AR235" s="112"/>
      <c r="AS235" s="112"/>
      <c r="AT235" s="112"/>
      <c r="AU235" s="47"/>
      <c r="AV235" s="28"/>
      <c r="AW235" s="27"/>
      <c r="AX235" s="27"/>
      <c r="AY235" s="27"/>
      <c r="AZ235" s="27"/>
      <c r="BA235" s="40"/>
    </row>
    <row r="236" spans="1:53" s="9" customFormat="1" ht="18" customHeight="1" x14ac:dyDescent="0.4">
      <c r="A236" s="75"/>
      <c r="B236" s="76"/>
      <c r="C236" s="27" t="s">
        <v>103</v>
      </c>
      <c r="D236" s="27"/>
      <c r="E236" s="27"/>
      <c r="F236" s="27"/>
      <c r="G236" s="27"/>
      <c r="H236" s="27"/>
      <c r="I236" s="27"/>
      <c r="J236" s="27"/>
      <c r="K236" s="27"/>
      <c r="L236" s="25"/>
      <c r="M236" s="26"/>
      <c r="N236" s="26"/>
      <c r="O236" s="27"/>
      <c r="P236" s="27"/>
      <c r="Q236" s="27"/>
      <c r="R236" s="27"/>
      <c r="S236" s="26"/>
      <c r="T236" s="26"/>
      <c r="U236" s="28"/>
      <c r="V236" s="112">
        <v>1</v>
      </c>
      <c r="W236" s="112"/>
      <c r="X236" s="112"/>
      <c r="Y236" s="33"/>
      <c r="Z236" s="110" t="s">
        <v>89</v>
      </c>
      <c r="AA236" s="111"/>
      <c r="AB236" s="118"/>
      <c r="AC236" s="112"/>
      <c r="AD236" s="112"/>
      <c r="AE236" s="119"/>
      <c r="AF236" s="28"/>
      <c r="AG236" s="112">
        <f t="shared" si="11"/>
        <v>0</v>
      </c>
      <c r="AH236" s="112"/>
      <c r="AI236" s="112"/>
      <c r="AJ236" s="112"/>
      <c r="AK236" s="47"/>
      <c r="AL236" s="118"/>
      <c r="AM236" s="112"/>
      <c r="AN236" s="112"/>
      <c r="AO236" s="119"/>
      <c r="AP236" s="28"/>
      <c r="AQ236" s="112">
        <f t="shared" si="12"/>
        <v>0</v>
      </c>
      <c r="AR236" s="112"/>
      <c r="AS236" s="112"/>
      <c r="AT236" s="112"/>
      <c r="AU236" s="47"/>
      <c r="AV236" s="28"/>
      <c r="AW236" s="27"/>
      <c r="AX236" s="27"/>
      <c r="AY236" s="27"/>
      <c r="AZ236" s="27"/>
      <c r="BA236" s="40"/>
    </row>
    <row r="237" spans="1:53" s="9" customFormat="1" ht="18" customHeight="1" x14ac:dyDescent="0.4">
      <c r="A237" s="75"/>
      <c r="B237" s="76"/>
      <c r="C237" s="27" t="s">
        <v>129</v>
      </c>
      <c r="D237" s="27"/>
      <c r="E237" s="27"/>
      <c r="F237" s="27"/>
      <c r="G237" s="27"/>
      <c r="H237" s="27"/>
      <c r="I237" s="27"/>
      <c r="J237" s="27"/>
      <c r="K237" s="27"/>
      <c r="L237" s="25"/>
      <c r="M237" s="26"/>
      <c r="N237" s="26"/>
      <c r="O237" s="27"/>
      <c r="P237" s="27"/>
      <c r="Q237" s="27"/>
      <c r="R237" s="27"/>
      <c r="S237" s="26"/>
      <c r="T237" s="26"/>
      <c r="U237" s="28"/>
      <c r="V237" s="112">
        <v>1210</v>
      </c>
      <c r="W237" s="112"/>
      <c r="X237" s="112"/>
      <c r="Y237" s="33"/>
      <c r="Z237" s="110" t="s">
        <v>58</v>
      </c>
      <c r="AA237" s="111"/>
      <c r="AB237" s="118"/>
      <c r="AC237" s="112"/>
      <c r="AD237" s="112"/>
      <c r="AE237" s="119"/>
      <c r="AF237" s="28"/>
      <c r="AG237" s="112">
        <f t="shared" si="11"/>
        <v>0</v>
      </c>
      <c r="AH237" s="112"/>
      <c r="AI237" s="112"/>
      <c r="AJ237" s="112"/>
      <c r="AK237" s="47"/>
      <c r="AL237" s="118"/>
      <c r="AM237" s="112"/>
      <c r="AN237" s="112"/>
      <c r="AO237" s="119"/>
      <c r="AP237" s="28"/>
      <c r="AQ237" s="112">
        <f t="shared" si="12"/>
        <v>0</v>
      </c>
      <c r="AR237" s="112"/>
      <c r="AS237" s="112"/>
      <c r="AT237" s="112"/>
      <c r="AU237" s="47"/>
      <c r="AV237" s="72"/>
      <c r="AW237" s="73"/>
      <c r="AX237" s="73"/>
      <c r="AY237" s="73"/>
      <c r="AZ237" s="73"/>
      <c r="BA237" s="77"/>
    </row>
    <row r="238" spans="1:53" s="9" customFormat="1" ht="18" customHeight="1" x14ac:dyDescent="0.4">
      <c r="A238" s="75"/>
      <c r="B238" s="76"/>
      <c r="C238" s="27" t="s">
        <v>130</v>
      </c>
      <c r="D238" s="27"/>
      <c r="E238" s="27"/>
      <c r="F238" s="27"/>
      <c r="G238" s="27"/>
      <c r="H238" s="27"/>
      <c r="I238" s="27"/>
      <c r="J238" s="27"/>
      <c r="K238" s="27"/>
      <c r="L238" s="25"/>
      <c r="M238" s="26"/>
      <c r="N238" s="26"/>
      <c r="O238" s="27"/>
      <c r="P238" s="27"/>
      <c r="Q238" s="27"/>
      <c r="R238" s="27"/>
      <c r="S238" s="26"/>
      <c r="T238" s="26"/>
      <c r="U238" s="28"/>
      <c r="V238" s="112">
        <v>8</v>
      </c>
      <c r="W238" s="112"/>
      <c r="X238" s="112"/>
      <c r="Y238" s="33"/>
      <c r="Z238" s="110" t="s">
        <v>52</v>
      </c>
      <c r="AA238" s="111"/>
      <c r="AB238" s="118"/>
      <c r="AC238" s="112"/>
      <c r="AD238" s="112"/>
      <c r="AE238" s="119"/>
      <c r="AF238" s="28"/>
      <c r="AG238" s="112">
        <f t="shared" si="11"/>
        <v>0</v>
      </c>
      <c r="AH238" s="112"/>
      <c r="AI238" s="112"/>
      <c r="AJ238" s="112"/>
      <c r="AK238" s="47"/>
      <c r="AL238" s="118"/>
      <c r="AM238" s="112"/>
      <c r="AN238" s="112"/>
      <c r="AO238" s="119"/>
      <c r="AP238" s="28"/>
      <c r="AQ238" s="112">
        <f t="shared" si="12"/>
        <v>0</v>
      </c>
      <c r="AR238" s="112"/>
      <c r="AS238" s="112"/>
      <c r="AT238" s="112"/>
      <c r="AU238" s="47"/>
      <c r="AV238" s="28"/>
      <c r="AW238" s="27"/>
      <c r="AX238" s="27"/>
      <c r="AY238" s="27"/>
      <c r="AZ238" s="27"/>
      <c r="BA238" s="40"/>
    </row>
    <row r="239" spans="1:53" s="9" customFormat="1" ht="18" customHeight="1" x14ac:dyDescent="0.4">
      <c r="A239" s="75"/>
      <c r="B239" s="76"/>
      <c r="C239" s="27" t="s">
        <v>131</v>
      </c>
      <c r="D239" s="27"/>
      <c r="E239" s="27"/>
      <c r="F239" s="27"/>
      <c r="G239" s="27"/>
      <c r="H239" s="27"/>
      <c r="I239" s="27"/>
      <c r="J239" s="27"/>
      <c r="K239" s="27"/>
      <c r="L239" s="25"/>
      <c r="M239" s="26"/>
      <c r="N239" s="26"/>
      <c r="O239" s="27"/>
      <c r="P239" s="27"/>
      <c r="Q239" s="27"/>
      <c r="R239" s="27"/>
      <c r="S239" s="26"/>
      <c r="T239" s="26"/>
      <c r="U239" s="28"/>
      <c r="V239" s="112">
        <v>8</v>
      </c>
      <c r="W239" s="112"/>
      <c r="X239" s="112"/>
      <c r="Y239" s="33"/>
      <c r="Z239" s="110" t="s">
        <v>58</v>
      </c>
      <c r="AA239" s="111"/>
      <c r="AB239" s="118"/>
      <c r="AC239" s="112"/>
      <c r="AD239" s="112"/>
      <c r="AE239" s="119"/>
      <c r="AF239" s="28"/>
      <c r="AG239" s="112">
        <f t="shared" si="11"/>
        <v>0</v>
      </c>
      <c r="AH239" s="112"/>
      <c r="AI239" s="112"/>
      <c r="AJ239" s="112"/>
      <c r="AK239" s="47"/>
      <c r="AL239" s="118"/>
      <c r="AM239" s="112"/>
      <c r="AN239" s="112"/>
      <c r="AO239" s="119"/>
      <c r="AP239" s="28"/>
      <c r="AQ239" s="112">
        <f t="shared" si="12"/>
        <v>0</v>
      </c>
      <c r="AR239" s="112"/>
      <c r="AS239" s="112"/>
      <c r="AT239" s="112"/>
      <c r="AU239" s="47"/>
      <c r="AV239" s="28"/>
      <c r="AW239" s="27"/>
      <c r="AX239" s="27"/>
      <c r="AY239" s="27"/>
      <c r="AZ239" s="27"/>
      <c r="BA239" s="40"/>
    </row>
    <row r="240" spans="1:53" s="9" customFormat="1" ht="18" customHeight="1" x14ac:dyDescent="0.4">
      <c r="A240" s="75"/>
      <c r="B240" s="76"/>
      <c r="C240" s="27" t="s">
        <v>106</v>
      </c>
      <c r="D240" s="27"/>
      <c r="E240" s="27"/>
      <c r="F240" s="27"/>
      <c r="G240" s="27"/>
      <c r="H240" s="27"/>
      <c r="I240" s="27"/>
      <c r="J240" s="27"/>
      <c r="K240" s="27"/>
      <c r="L240" s="25"/>
      <c r="M240" s="26"/>
      <c r="N240" s="26"/>
      <c r="O240" s="27"/>
      <c r="P240" s="27"/>
      <c r="Q240" s="27"/>
      <c r="R240" s="27"/>
      <c r="S240" s="26"/>
      <c r="T240" s="26"/>
      <c r="U240" s="28"/>
      <c r="V240" s="112">
        <v>1</v>
      </c>
      <c r="W240" s="112"/>
      <c r="X240" s="112"/>
      <c r="Y240" s="33"/>
      <c r="Z240" s="110" t="s">
        <v>20</v>
      </c>
      <c r="AA240" s="111"/>
      <c r="AB240" s="115"/>
      <c r="AC240" s="116"/>
      <c r="AD240" s="116"/>
      <c r="AE240" s="117"/>
      <c r="AF240" s="28"/>
      <c r="AG240" s="116"/>
      <c r="AH240" s="116"/>
      <c r="AI240" s="116"/>
      <c r="AJ240" s="116"/>
      <c r="AK240" s="47"/>
      <c r="AL240" s="118"/>
      <c r="AM240" s="112"/>
      <c r="AN240" s="112"/>
      <c r="AO240" s="119"/>
      <c r="AP240" s="28"/>
      <c r="AQ240" s="112">
        <f t="shared" si="12"/>
        <v>0</v>
      </c>
      <c r="AR240" s="112"/>
      <c r="AS240" s="112"/>
      <c r="AT240" s="112"/>
      <c r="AU240" s="47"/>
      <c r="AV240" s="28"/>
      <c r="AW240" s="27"/>
      <c r="AX240" s="27"/>
      <c r="AY240" s="27"/>
      <c r="AZ240" s="27"/>
      <c r="BA240" s="40"/>
    </row>
    <row r="241" spans="1:53" s="9" customFormat="1" ht="18" customHeight="1" x14ac:dyDescent="0.4">
      <c r="A241" s="75"/>
      <c r="B241" s="76"/>
      <c r="C241" s="27" t="s">
        <v>132</v>
      </c>
      <c r="D241" s="27"/>
      <c r="E241" s="27"/>
      <c r="F241" s="27"/>
      <c r="G241" s="27"/>
      <c r="H241" s="27"/>
      <c r="I241" s="27"/>
      <c r="J241" s="27"/>
      <c r="K241" s="27"/>
      <c r="L241" s="25"/>
      <c r="M241" s="26"/>
      <c r="N241" s="26"/>
      <c r="O241" s="27"/>
      <c r="P241" s="27"/>
      <c r="Q241" s="27"/>
      <c r="R241" s="27"/>
      <c r="S241" s="26"/>
      <c r="T241" s="26"/>
      <c r="U241" s="28"/>
      <c r="V241" s="112">
        <v>1</v>
      </c>
      <c r="W241" s="112"/>
      <c r="X241" s="112"/>
      <c r="Y241" s="33"/>
      <c r="Z241" s="110" t="s">
        <v>122</v>
      </c>
      <c r="AA241" s="111"/>
      <c r="AB241" s="118"/>
      <c r="AC241" s="112"/>
      <c r="AD241" s="112"/>
      <c r="AE241" s="119"/>
      <c r="AF241" s="28"/>
      <c r="AG241" s="112">
        <f>V241*AB241</f>
        <v>0</v>
      </c>
      <c r="AH241" s="112"/>
      <c r="AI241" s="112"/>
      <c r="AJ241" s="112"/>
      <c r="AK241" s="47"/>
      <c r="AL241" s="118"/>
      <c r="AM241" s="112"/>
      <c r="AN241" s="112"/>
      <c r="AO241" s="119"/>
      <c r="AP241" s="28"/>
      <c r="AQ241" s="112">
        <f t="shared" si="12"/>
        <v>0</v>
      </c>
      <c r="AR241" s="112"/>
      <c r="AS241" s="112"/>
      <c r="AT241" s="112"/>
      <c r="AU241" s="47"/>
      <c r="AV241" s="28"/>
      <c r="AW241" s="27"/>
      <c r="AX241" s="27"/>
      <c r="AY241" s="27"/>
      <c r="AZ241" s="27"/>
      <c r="BA241" s="40"/>
    </row>
    <row r="242" spans="1:53" s="9" customFormat="1" ht="18" customHeight="1" x14ac:dyDescent="0.4">
      <c r="A242" s="75"/>
      <c r="B242" s="76"/>
      <c r="C242" s="27" t="s">
        <v>133</v>
      </c>
      <c r="D242" s="27"/>
      <c r="E242" s="27"/>
      <c r="F242" s="27"/>
      <c r="G242" s="27"/>
      <c r="H242" s="27"/>
      <c r="I242" s="27"/>
      <c r="J242" s="27"/>
      <c r="K242" s="27"/>
      <c r="L242" s="25"/>
      <c r="M242" s="26"/>
      <c r="N242" s="26"/>
      <c r="O242" s="27"/>
      <c r="P242" s="27"/>
      <c r="Q242" s="27"/>
      <c r="R242" s="27"/>
      <c r="S242" s="26"/>
      <c r="T242" s="26"/>
      <c r="U242" s="28"/>
      <c r="V242" s="112">
        <v>1</v>
      </c>
      <c r="W242" s="112"/>
      <c r="X242" s="112"/>
      <c r="Y242" s="33"/>
      <c r="Z242" s="110" t="s">
        <v>20</v>
      </c>
      <c r="AA242" s="111"/>
      <c r="AB242" s="118"/>
      <c r="AC242" s="112"/>
      <c r="AD242" s="112"/>
      <c r="AE242" s="119"/>
      <c r="AF242" s="28"/>
      <c r="AG242" s="112">
        <f>V242*AB242</f>
        <v>0</v>
      </c>
      <c r="AH242" s="112"/>
      <c r="AI242" s="112"/>
      <c r="AJ242" s="112"/>
      <c r="AK242" s="47"/>
      <c r="AL242" s="118"/>
      <c r="AM242" s="112"/>
      <c r="AN242" s="112"/>
      <c r="AO242" s="119"/>
      <c r="AP242" s="28"/>
      <c r="AQ242" s="112">
        <f t="shared" si="12"/>
        <v>0</v>
      </c>
      <c r="AR242" s="112"/>
      <c r="AS242" s="112"/>
      <c r="AT242" s="112"/>
      <c r="AU242" s="47"/>
      <c r="AV242" s="28"/>
      <c r="AW242" s="27"/>
      <c r="AX242" s="27"/>
      <c r="AY242" s="27"/>
      <c r="AZ242" s="27"/>
      <c r="BA242" s="40"/>
    </row>
    <row r="243" spans="1:53" s="9" customFormat="1" ht="18" customHeight="1" x14ac:dyDescent="0.4">
      <c r="A243" s="75"/>
      <c r="B243" s="76"/>
      <c r="C243" s="27" t="s">
        <v>109</v>
      </c>
      <c r="D243" s="27"/>
      <c r="E243" s="27"/>
      <c r="F243" s="27"/>
      <c r="G243" s="27"/>
      <c r="H243" s="27"/>
      <c r="I243" s="27"/>
      <c r="J243" s="27"/>
      <c r="K243" s="27"/>
      <c r="L243" s="25"/>
      <c r="M243" s="26"/>
      <c r="N243" s="26"/>
      <c r="O243" s="27"/>
      <c r="P243" s="27"/>
      <c r="Q243" s="27"/>
      <c r="R243" s="27"/>
      <c r="S243" s="26"/>
      <c r="T243" s="26"/>
      <c r="U243" s="28"/>
      <c r="V243" s="112">
        <v>1</v>
      </c>
      <c r="W243" s="112"/>
      <c r="X243" s="112"/>
      <c r="Y243" s="33"/>
      <c r="Z243" s="110" t="s">
        <v>20</v>
      </c>
      <c r="AA243" s="111"/>
      <c r="AB243" s="115"/>
      <c r="AC243" s="116"/>
      <c r="AD243" s="116"/>
      <c r="AE243" s="117"/>
      <c r="AF243" s="28"/>
      <c r="AG243" s="116"/>
      <c r="AH243" s="116"/>
      <c r="AI243" s="116"/>
      <c r="AJ243" s="116"/>
      <c r="AK243" s="47"/>
      <c r="AL243" s="118"/>
      <c r="AM243" s="112"/>
      <c r="AN243" s="112"/>
      <c r="AO243" s="119"/>
      <c r="AP243" s="28"/>
      <c r="AQ243" s="112">
        <f t="shared" si="12"/>
        <v>0</v>
      </c>
      <c r="AR243" s="112"/>
      <c r="AS243" s="112"/>
      <c r="AT243" s="112"/>
      <c r="AU243" s="47"/>
      <c r="AV243" s="28"/>
      <c r="AW243" s="27"/>
      <c r="AX243" s="27"/>
      <c r="AY243" s="27"/>
      <c r="AZ243" s="27"/>
      <c r="BA243" s="40"/>
    </row>
    <row r="244" spans="1:53" s="9" customFormat="1" ht="18" customHeight="1" x14ac:dyDescent="0.4">
      <c r="A244" s="75"/>
      <c r="B244" s="76"/>
      <c r="C244" s="27" t="s">
        <v>136</v>
      </c>
      <c r="D244" s="27"/>
      <c r="E244" s="27"/>
      <c r="F244" s="27"/>
      <c r="G244" s="27"/>
      <c r="H244" s="27"/>
      <c r="I244" s="27"/>
      <c r="J244" s="27"/>
      <c r="K244" s="27"/>
      <c r="L244" s="25"/>
      <c r="M244" s="26"/>
      <c r="N244" s="26"/>
      <c r="O244" s="27"/>
      <c r="P244" s="27"/>
      <c r="Q244" s="27"/>
      <c r="R244" s="27"/>
      <c r="S244" s="26"/>
      <c r="T244" s="26"/>
      <c r="U244" s="28"/>
      <c r="V244" s="112">
        <v>39</v>
      </c>
      <c r="W244" s="112"/>
      <c r="X244" s="112"/>
      <c r="Y244" s="33"/>
      <c r="Z244" s="110" t="s">
        <v>20</v>
      </c>
      <c r="AA244" s="111"/>
      <c r="AB244" s="118"/>
      <c r="AC244" s="112"/>
      <c r="AD244" s="112"/>
      <c r="AE244" s="119"/>
      <c r="AF244" s="28"/>
      <c r="AG244" s="112">
        <f>V244*AB244</f>
        <v>0</v>
      </c>
      <c r="AH244" s="112"/>
      <c r="AI244" s="112"/>
      <c r="AJ244" s="112"/>
      <c r="AK244" s="47"/>
      <c r="AL244" s="118"/>
      <c r="AM244" s="112"/>
      <c r="AN244" s="112"/>
      <c r="AO244" s="119"/>
      <c r="AP244" s="28"/>
      <c r="AQ244" s="112">
        <f t="shared" si="12"/>
        <v>0</v>
      </c>
      <c r="AR244" s="112"/>
      <c r="AS244" s="112"/>
      <c r="AT244" s="112"/>
      <c r="AU244" s="47"/>
      <c r="AV244" s="28"/>
      <c r="AW244" s="27"/>
      <c r="AX244" s="27"/>
      <c r="AY244" s="27"/>
      <c r="AZ244" s="27"/>
      <c r="BA244" s="40"/>
    </row>
    <row r="245" spans="1:53" s="9" customFormat="1" ht="18" customHeight="1" x14ac:dyDescent="0.4">
      <c r="A245" s="75"/>
      <c r="B245" s="76"/>
      <c r="C245" s="27"/>
      <c r="D245" s="27"/>
      <c r="E245" s="27"/>
      <c r="F245" s="27"/>
      <c r="G245" s="27"/>
      <c r="H245" s="27"/>
      <c r="I245" s="27"/>
      <c r="J245" s="27"/>
      <c r="K245" s="27"/>
      <c r="L245" s="25"/>
      <c r="M245" s="26"/>
      <c r="N245" s="26"/>
      <c r="O245" s="27"/>
      <c r="P245" s="27"/>
      <c r="Q245" s="27"/>
      <c r="R245" s="27"/>
      <c r="S245" s="26"/>
      <c r="T245" s="26"/>
      <c r="U245" s="28"/>
      <c r="V245" s="26"/>
      <c r="W245" s="26"/>
      <c r="X245" s="26"/>
      <c r="Y245" s="33"/>
      <c r="Z245" s="79"/>
      <c r="AA245" s="80"/>
      <c r="AB245" s="25"/>
      <c r="AC245" s="26"/>
      <c r="AD245" s="26"/>
      <c r="AE245" s="33"/>
      <c r="AF245" s="28"/>
      <c r="AG245" s="73"/>
      <c r="AH245" s="73"/>
      <c r="AI245" s="73"/>
      <c r="AJ245" s="73"/>
      <c r="AK245" s="47"/>
      <c r="AL245" s="25"/>
      <c r="AM245" s="26"/>
      <c r="AN245" s="26"/>
      <c r="AO245" s="33"/>
      <c r="AP245" s="28"/>
      <c r="AQ245" s="73"/>
      <c r="AR245" s="73"/>
      <c r="AS245" s="73"/>
      <c r="AT245" s="73"/>
      <c r="AU245" s="47"/>
      <c r="AV245" s="28"/>
      <c r="AW245" s="27"/>
      <c r="AX245" s="27"/>
      <c r="AY245" s="27"/>
      <c r="AZ245" s="27"/>
      <c r="BA245" s="40"/>
    </row>
    <row r="246" spans="1:53" s="9" customFormat="1" ht="18" customHeight="1" x14ac:dyDescent="0.4">
      <c r="A246" s="75"/>
      <c r="B246" s="76"/>
      <c r="C246" s="27" t="s">
        <v>110</v>
      </c>
      <c r="D246" s="27"/>
      <c r="E246" s="27"/>
      <c r="F246" s="27"/>
      <c r="G246" s="27"/>
      <c r="H246" s="27"/>
      <c r="I246" s="27"/>
      <c r="J246" s="27"/>
      <c r="K246" s="27"/>
      <c r="L246" s="25"/>
      <c r="M246" s="26"/>
      <c r="N246" s="26"/>
      <c r="O246" s="27"/>
      <c r="P246" s="27"/>
      <c r="Q246" s="27"/>
      <c r="R246" s="27"/>
      <c r="S246" s="26"/>
      <c r="T246" s="26"/>
      <c r="U246" s="28"/>
      <c r="V246" s="26"/>
      <c r="W246" s="26"/>
      <c r="X246" s="26"/>
      <c r="Y246" s="33"/>
      <c r="Z246" s="79"/>
      <c r="AA246" s="80"/>
      <c r="AB246" s="25"/>
      <c r="AC246" s="26"/>
      <c r="AD246" s="26"/>
      <c r="AE246" s="33"/>
      <c r="AF246" s="28"/>
      <c r="AG246" s="112">
        <f>SUM(AG233:AJ244)</f>
        <v>0</v>
      </c>
      <c r="AH246" s="112"/>
      <c r="AI246" s="112"/>
      <c r="AJ246" s="112"/>
      <c r="AK246" s="47"/>
      <c r="AL246" s="25"/>
      <c r="AM246" s="26"/>
      <c r="AN246" s="26"/>
      <c r="AO246" s="33"/>
      <c r="AP246" s="28"/>
      <c r="AQ246" s="112">
        <f>SUM(AQ233:AT244)</f>
        <v>0</v>
      </c>
      <c r="AR246" s="112"/>
      <c r="AS246" s="112"/>
      <c r="AT246" s="112"/>
      <c r="AU246" s="47"/>
      <c r="AV246" s="28"/>
      <c r="AW246" s="27"/>
      <c r="AX246" s="27"/>
      <c r="AY246" s="27"/>
      <c r="AZ246" s="27"/>
      <c r="BA246" s="40"/>
    </row>
    <row r="247" spans="1:53" s="9" customFormat="1" ht="18" customHeight="1" x14ac:dyDescent="0.4">
      <c r="A247" s="75"/>
      <c r="B247" s="76"/>
      <c r="C247" s="27"/>
      <c r="D247" s="27"/>
      <c r="E247" s="27"/>
      <c r="F247" s="27"/>
      <c r="G247" s="27"/>
      <c r="H247" s="27"/>
      <c r="I247" s="27"/>
      <c r="J247" s="27"/>
      <c r="K247" s="27"/>
      <c r="L247" s="25"/>
      <c r="M247" s="26"/>
      <c r="N247" s="26"/>
      <c r="O247" s="27"/>
      <c r="P247" s="27"/>
      <c r="Q247" s="27"/>
      <c r="R247" s="27"/>
      <c r="S247" s="26"/>
      <c r="T247" s="26"/>
      <c r="U247" s="28"/>
      <c r="V247" s="26"/>
      <c r="W247" s="26"/>
      <c r="X247" s="26"/>
      <c r="Y247" s="33"/>
      <c r="Z247" s="79"/>
      <c r="AA247" s="80"/>
      <c r="AB247" s="25"/>
      <c r="AC247" s="26"/>
      <c r="AD247" s="26"/>
      <c r="AE247" s="33"/>
      <c r="AF247" s="28"/>
      <c r="AG247" s="27"/>
      <c r="AH247" s="27"/>
      <c r="AI247" s="27"/>
      <c r="AJ247" s="27"/>
      <c r="AK247" s="47"/>
      <c r="AL247" s="25"/>
      <c r="AM247" s="26"/>
      <c r="AN247" s="26"/>
      <c r="AO247" s="33"/>
      <c r="AP247" s="28"/>
      <c r="AQ247" s="27"/>
      <c r="AR247" s="27"/>
      <c r="AS247" s="27"/>
      <c r="AT247" s="27"/>
      <c r="AU247" s="27"/>
      <c r="AV247" s="28"/>
      <c r="AW247" s="27"/>
      <c r="AX247" s="27"/>
      <c r="AY247" s="27"/>
      <c r="AZ247" s="27"/>
      <c r="BA247" s="40"/>
    </row>
    <row r="248" spans="1:53" s="9" customFormat="1" ht="18" customHeight="1" x14ac:dyDescent="0.4">
      <c r="A248" s="75"/>
      <c r="B248" s="76"/>
      <c r="C248" s="27" t="s">
        <v>42</v>
      </c>
      <c r="D248" s="27"/>
      <c r="E248" s="27"/>
      <c r="F248" s="27"/>
      <c r="G248" s="27"/>
      <c r="H248" s="27"/>
      <c r="I248" s="27"/>
      <c r="J248" s="27"/>
      <c r="K248" s="27"/>
      <c r="L248" s="28"/>
      <c r="M248" s="27"/>
      <c r="N248" s="27"/>
      <c r="O248" s="27"/>
      <c r="P248" s="27"/>
      <c r="Q248" s="27"/>
      <c r="R248" s="27"/>
      <c r="S248" s="27"/>
      <c r="T248" s="27"/>
      <c r="U248" s="28"/>
      <c r="V248" s="27"/>
      <c r="W248" s="27"/>
      <c r="X248" s="27"/>
      <c r="Y248" s="47"/>
      <c r="Z248" s="110"/>
      <c r="AA248" s="111"/>
      <c r="AB248" s="28"/>
      <c r="AC248" s="27"/>
      <c r="AD248" s="27"/>
      <c r="AE248" s="47"/>
      <c r="AF248" s="28"/>
      <c r="AG248" s="112">
        <f>SUM(AG209,AG220,AG231,AG246)</f>
        <v>0</v>
      </c>
      <c r="AH248" s="112"/>
      <c r="AI248" s="112"/>
      <c r="AJ248" s="112"/>
      <c r="AK248" s="47"/>
      <c r="AL248" s="28"/>
      <c r="AM248" s="27"/>
      <c r="AN248" s="27"/>
      <c r="AO248" s="47"/>
      <c r="AP248" s="28"/>
      <c r="AQ248" s="112">
        <f>SUM(AQ209,AQ220,AQ231,AQ246)</f>
        <v>0</v>
      </c>
      <c r="AR248" s="112"/>
      <c r="AS248" s="112"/>
      <c r="AT248" s="112"/>
      <c r="AU248" s="27"/>
      <c r="AV248" s="28"/>
      <c r="AW248" s="27"/>
      <c r="AX248" s="27"/>
      <c r="AY248" s="27"/>
      <c r="AZ248" s="27"/>
      <c r="BA248" s="40"/>
    </row>
    <row r="249" spans="1:53" s="9" customFormat="1" ht="18" customHeight="1" x14ac:dyDescent="0.4">
      <c r="A249" s="75"/>
      <c r="B249" s="76"/>
      <c r="C249" s="27"/>
      <c r="D249" s="27"/>
      <c r="E249" s="27"/>
      <c r="F249" s="27"/>
      <c r="G249" s="27"/>
      <c r="H249" s="27"/>
      <c r="I249" s="27"/>
      <c r="J249" s="27"/>
      <c r="K249" s="27"/>
      <c r="L249" s="28"/>
      <c r="M249" s="27"/>
      <c r="N249" s="27"/>
      <c r="O249" s="27"/>
      <c r="P249" s="27"/>
      <c r="Q249" s="27"/>
      <c r="R249" s="27"/>
      <c r="S249" s="27"/>
      <c r="T249" s="27"/>
      <c r="U249" s="28"/>
      <c r="V249" s="27"/>
      <c r="W249" s="27"/>
      <c r="X249" s="27"/>
      <c r="Y249" s="47"/>
      <c r="Z249" s="79"/>
      <c r="AA249" s="80"/>
      <c r="AB249" s="28"/>
      <c r="AC249" s="27"/>
      <c r="AD249" s="27"/>
      <c r="AE249" s="47"/>
      <c r="AF249" s="28"/>
      <c r="AG249" s="26"/>
      <c r="AH249" s="26"/>
      <c r="AI249" s="26"/>
      <c r="AJ249" s="26"/>
      <c r="AK249" s="47"/>
      <c r="AL249" s="28"/>
      <c r="AM249" s="27"/>
      <c r="AN249" s="27"/>
      <c r="AO249" s="47"/>
      <c r="AP249" s="28"/>
      <c r="AQ249" s="26"/>
      <c r="AR249" s="26"/>
      <c r="AS249" s="26"/>
      <c r="AT249" s="26"/>
      <c r="AU249" s="27"/>
      <c r="AV249" s="28"/>
      <c r="AW249" s="27"/>
      <c r="AX249" s="27"/>
      <c r="AY249" s="27"/>
      <c r="AZ249" s="27"/>
      <c r="BA249" s="40"/>
    </row>
    <row r="250" spans="1:53" s="9" customFormat="1" ht="18" customHeight="1" x14ac:dyDescent="0.4">
      <c r="A250" s="81" t="s">
        <v>139</v>
      </c>
      <c r="B250" s="82" t="s">
        <v>140</v>
      </c>
      <c r="C250" s="27"/>
      <c r="D250" s="27"/>
      <c r="E250" s="27"/>
      <c r="F250" s="27"/>
      <c r="G250" s="27"/>
      <c r="H250" s="27"/>
      <c r="I250" s="27"/>
      <c r="J250" s="27"/>
      <c r="K250" s="27"/>
      <c r="L250" s="25"/>
      <c r="M250" s="26"/>
      <c r="N250" s="26"/>
      <c r="O250" s="27"/>
      <c r="P250" s="27"/>
      <c r="Q250" s="27"/>
      <c r="R250" s="27"/>
      <c r="S250" s="26"/>
      <c r="T250" s="26"/>
      <c r="U250" s="28"/>
      <c r="V250" s="26"/>
      <c r="W250" s="26"/>
      <c r="X250" s="26"/>
      <c r="Y250" s="33"/>
      <c r="Z250" s="79"/>
      <c r="AA250" s="80"/>
      <c r="AB250" s="25"/>
      <c r="AC250" s="26"/>
      <c r="AD250" s="26"/>
      <c r="AE250" s="33"/>
      <c r="AF250" s="28"/>
      <c r="AG250" s="27"/>
      <c r="AH250" s="27"/>
      <c r="AI250" s="27"/>
      <c r="AJ250" s="27"/>
      <c r="AK250" s="47"/>
      <c r="AL250" s="25"/>
      <c r="AM250" s="26"/>
      <c r="AN250" s="26"/>
      <c r="AO250" s="33"/>
      <c r="AP250" s="28"/>
      <c r="AQ250" s="27"/>
      <c r="AR250" s="27"/>
      <c r="AS250" s="27"/>
      <c r="AT250" s="27"/>
      <c r="AU250" s="27"/>
      <c r="AV250" s="28"/>
      <c r="AW250" s="27"/>
      <c r="AX250" s="27"/>
      <c r="AY250" s="27"/>
      <c r="AZ250" s="27"/>
      <c r="BA250" s="40"/>
    </row>
    <row r="251" spans="1:53" s="9" customFormat="1" ht="18" customHeight="1" x14ac:dyDescent="0.4">
      <c r="A251" s="81"/>
      <c r="B251" s="82"/>
      <c r="C251" s="82" t="s">
        <v>141</v>
      </c>
      <c r="D251" s="27"/>
      <c r="E251" s="27"/>
      <c r="F251" s="27"/>
      <c r="G251" s="27"/>
      <c r="H251" s="27"/>
      <c r="I251" s="27"/>
      <c r="J251" s="27"/>
      <c r="K251" s="27"/>
      <c r="L251" s="25"/>
      <c r="M251" s="26"/>
      <c r="N251" s="26"/>
      <c r="O251" s="27"/>
      <c r="P251" s="27"/>
      <c r="Q251" s="27"/>
      <c r="R251" s="27"/>
      <c r="S251" s="26"/>
      <c r="T251" s="26"/>
      <c r="U251" s="28"/>
      <c r="V251" s="26"/>
      <c r="W251" s="26"/>
      <c r="X251" s="26"/>
      <c r="Y251" s="33"/>
      <c r="Z251" s="79"/>
      <c r="AA251" s="80"/>
      <c r="AB251" s="25"/>
      <c r="AC251" s="26"/>
      <c r="AD251" s="26"/>
      <c r="AE251" s="33"/>
      <c r="AF251" s="28"/>
      <c r="AG251" s="27"/>
      <c r="AH251" s="27"/>
      <c r="AI251" s="27"/>
      <c r="AJ251" s="27"/>
      <c r="AK251" s="47"/>
      <c r="AL251" s="25"/>
      <c r="AM251" s="26"/>
      <c r="AN251" s="26"/>
      <c r="AO251" s="33"/>
      <c r="AP251" s="28"/>
      <c r="AQ251" s="27"/>
      <c r="AR251" s="27"/>
      <c r="AS251" s="27"/>
      <c r="AT251" s="27"/>
      <c r="AU251" s="27"/>
      <c r="AV251" s="28"/>
      <c r="AW251" s="27"/>
      <c r="AX251" s="27"/>
      <c r="AY251" s="27"/>
      <c r="AZ251" s="27"/>
      <c r="BA251" s="40"/>
    </row>
    <row r="252" spans="1:53" s="9" customFormat="1" ht="18" customHeight="1" x14ac:dyDescent="0.4">
      <c r="A252" s="75"/>
      <c r="B252" s="76"/>
      <c r="C252" s="27" t="s">
        <v>142</v>
      </c>
      <c r="D252" s="27"/>
      <c r="E252" s="27"/>
      <c r="F252" s="27"/>
      <c r="G252" s="27"/>
      <c r="H252" s="27"/>
      <c r="I252" s="27"/>
      <c r="J252" s="27"/>
      <c r="K252" s="27"/>
      <c r="L252" s="139" t="s">
        <v>143</v>
      </c>
      <c r="M252" s="140"/>
      <c r="N252" s="140"/>
      <c r="O252" s="140"/>
      <c r="P252" s="140"/>
      <c r="Q252" s="140"/>
      <c r="R252" s="140"/>
      <c r="S252" s="140"/>
      <c r="T252" s="141"/>
      <c r="U252" s="28"/>
      <c r="V252" s="112">
        <v>12</v>
      </c>
      <c r="W252" s="112"/>
      <c r="X252" s="112"/>
      <c r="Y252" s="33"/>
      <c r="Z252" s="110" t="s">
        <v>144</v>
      </c>
      <c r="AA252" s="111"/>
      <c r="AB252" s="118"/>
      <c r="AC252" s="112"/>
      <c r="AD252" s="112"/>
      <c r="AE252" s="119"/>
      <c r="AF252" s="28"/>
      <c r="AG252" s="112">
        <f>V252*AB252</f>
        <v>0</v>
      </c>
      <c r="AH252" s="112"/>
      <c r="AI252" s="112"/>
      <c r="AJ252" s="112"/>
      <c r="AK252" s="47"/>
      <c r="AL252" s="118"/>
      <c r="AM252" s="112"/>
      <c r="AN252" s="112"/>
      <c r="AO252" s="119"/>
      <c r="AP252" s="28"/>
      <c r="AQ252" s="112">
        <f>V252*AL252</f>
        <v>0</v>
      </c>
      <c r="AR252" s="112"/>
      <c r="AS252" s="112"/>
      <c r="AT252" s="112"/>
      <c r="AU252" s="27"/>
      <c r="AV252" s="28"/>
      <c r="AW252" s="27"/>
      <c r="AX252" s="27"/>
      <c r="AY252" s="27"/>
      <c r="AZ252" s="27"/>
      <c r="BA252" s="40"/>
    </row>
    <row r="253" spans="1:53" s="9" customFormat="1" ht="18" customHeight="1" x14ac:dyDescent="0.4">
      <c r="A253" s="75"/>
      <c r="B253" s="76"/>
      <c r="C253" s="27" t="s">
        <v>145</v>
      </c>
      <c r="D253" s="27"/>
      <c r="E253" s="27"/>
      <c r="F253" s="27"/>
      <c r="G253" s="27"/>
      <c r="H253" s="27"/>
      <c r="I253" s="27"/>
      <c r="J253" s="27"/>
      <c r="K253" s="27"/>
      <c r="L253" s="25"/>
      <c r="M253" s="26"/>
      <c r="N253" s="26"/>
      <c r="O253" s="27"/>
      <c r="P253" s="27"/>
      <c r="Q253" s="27"/>
      <c r="R253" s="27"/>
      <c r="S253" s="26"/>
      <c r="T253" s="26"/>
      <c r="U253" s="28"/>
      <c r="V253" s="112">
        <v>12</v>
      </c>
      <c r="W253" s="112"/>
      <c r="X253" s="112"/>
      <c r="Y253" s="33"/>
      <c r="Z253" s="110" t="s">
        <v>58</v>
      </c>
      <c r="AA253" s="111"/>
      <c r="AB253" s="118"/>
      <c r="AC253" s="112"/>
      <c r="AD253" s="112"/>
      <c r="AE253" s="119"/>
      <c r="AF253" s="28"/>
      <c r="AG253" s="112">
        <f>V253*AB253</f>
        <v>0</v>
      </c>
      <c r="AH253" s="112"/>
      <c r="AI253" s="112"/>
      <c r="AJ253" s="112"/>
      <c r="AK253" s="47"/>
      <c r="AL253" s="118"/>
      <c r="AM253" s="112"/>
      <c r="AN253" s="112"/>
      <c r="AO253" s="119"/>
      <c r="AP253" s="28"/>
      <c r="AQ253" s="112">
        <f>V253*AL253</f>
        <v>0</v>
      </c>
      <c r="AR253" s="112"/>
      <c r="AS253" s="112"/>
      <c r="AT253" s="112"/>
      <c r="AU253" s="27"/>
      <c r="AV253" s="28"/>
      <c r="AW253" s="27"/>
      <c r="AX253" s="27"/>
      <c r="AY253" s="27"/>
      <c r="AZ253" s="27"/>
      <c r="BA253" s="40"/>
    </row>
    <row r="254" spans="1:53" s="9" customFormat="1" ht="18" customHeight="1" x14ac:dyDescent="0.4">
      <c r="A254" s="75"/>
      <c r="B254" s="76"/>
      <c r="C254" s="27" t="s">
        <v>146</v>
      </c>
      <c r="D254" s="27"/>
      <c r="E254" s="27"/>
      <c r="F254" s="27"/>
      <c r="G254" s="27"/>
      <c r="H254" s="27"/>
      <c r="I254" s="27"/>
      <c r="J254" s="27"/>
      <c r="K254" s="27"/>
      <c r="L254" s="139" t="s">
        <v>147</v>
      </c>
      <c r="M254" s="140"/>
      <c r="N254" s="140"/>
      <c r="O254" s="140"/>
      <c r="P254" s="140"/>
      <c r="Q254" s="140"/>
      <c r="R254" s="140"/>
      <c r="S254" s="140"/>
      <c r="T254" s="141"/>
      <c r="U254" s="28"/>
      <c r="V254" s="112">
        <v>4</v>
      </c>
      <c r="W254" s="112"/>
      <c r="X254" s="112"/>
      <c r="Y254" s="33"/>
      <c r="Z254" s="110" t="s">
        <v>52</v>
      </c>
      <c r="AA254" s="111"/>
      <c r="AB254" s="118"/>
      <c r="AC254" s="112"/>
      <c r="AD254" s="112"/>
      <c r="AE254" s="119"/>
      <c r="AF254" s="28"/>
      <c r="AG254" s="112">
        <f>V254*AB254</f>
        <v>0</v>
      </c>
      <c r="AH254" s="112"/>
      <c r="AI254" s="112"/>
      <c r="AJ254" s="112"/>
      <c r="AK254" s="47"/>
      <c r="AL254" s="118"/>
      <c r="AM254" s="112"/>
      <c r="AN254" s="112"/>
      <c r="AO254" s="119"/>
      <c r="AP254" s="28"/>
      <c r="AQ254" s="112">
        <f>V254*AL254</f>
        <v>0</v>
      </c>
      <c r="AR254" s="112"/>
      <c r="AS254" s="112"/>
      <c r="AT254" s="112"/>
      <c r="AU254" s="27"/>
      <c r="AV254" s="28"/>
      <c r="AW254" s="27"/>
      <c r="AX254" s="27"/>
      <c r="AY254" s="27"/>
      <c r="AZ254" s="27"/>
      <c r="BA254" s="40"/>
    </row>
    <row r="255" spans="1:53" s="9" customFormat="1" ht="18" customHeight="1" x14ac:dyDescent="0.4">
      <c r="A255" s="75"/>
      <c r="B255" s="76"/>
      <c r="C255" s="27" t="s">
        <v>148</v>
      </c>
      <c r="D255" s="27"/>
      <c r="E255" s="27"/>
      <c r="F255" s="27"/>
      <c r="G255" s="27"/>
      <c r="H255" s="27"/>
      <c r="I255" s="27"/>
      <c r="J255" s="27"/>
      <c r="K255" s="27"/>
      <c r="L255" s="25" t="s">
        <v>149</v>
      </c>
      <c r="M255" s="26"/>
      <c r="N255" s="26"/>
      <c r="O255" s="27"/>
      <c r="P255" s="27"/>
      <c r="Q255" s="27"/>
      <c r="R255" s="27"/>
      <c r="S255" s="26"/>
      <c r="T255" s="26"/>
      <c r="U255" s="28"/>
      <c r="V255" s="112">
        <v>12</v>
      </c>
      <c r="W255" s="112"/>
      <c r="X255" s="112"/>
      <c r="Y255" s="33"/>
      <c r="Z255" s="110" t="s">
        <v>58</v>
      </c>
      <c r="AA255" s="111"/>
      <c r="AB255" s="118"/>
      <c r="AC255" s="112"/>
      <c r="AD255" s="112"/>
      <c r="AE255" s="119"/>
      <c r="AF255" s="28"/>
      <c r="AG255" s="112">
        <f>V255*AB255</f>
        <v>0</v>
      </c>
      <c r="AH255" s="112"/>
      <c r="AI255" s="112"/>
      <c r="AJ255" s="112"/>
      <c r="AK255" s="47"/>
      <c r="AL255" s="118"/>
      <c r="AM255" s="112"/>
      <c r="AN255" s="112"/>
      <c r="AO255" s="119"/>
      <c r="AP255" s="28"/>
      <c r="AQ255" s="112">
        <f>V255*AL255</f>
        <v>0</v>
      </c>
      <c r="AR255" s="112"/>
      <c r="AS255" s="112"/>
      <c r="AT255" s="112"/>
      <c r="AU255" s="27"/>
      <c r="AV255" s="28"/>
      <c r="AW255" s="27"/>
      <c r="AX255" s="27"/>
      <c r="AY255" s="27"/>
      <c r="AZ255" s="27"/>
      <c r="BA255" s="40"/>
    </row>
    <row r="256" spans="1:53" s="9" customFormat="1" ht="18" customHeight="1" x14ac:dyDescent="0.4">
      <c r="A256" s="75"/>
      <c r="B256" s="76"/>
      <c r="C256" s="27" t="s">
        <v>150</v>
      </c>
      <c r="D256" s="27"/>
      <c r="E256" s="27"/>
      <c r="F256" s="27"/>
      <c r="G256" s="27"/>
      <c r="H256" s="27"/>
      <c r="I256" s="27"/>
      <c r="J256" s="27"/>
      <c r="K256" s="27"/>
      <c r="L256" s="25"/>
      <c r="M256" s="26"/>
      <c r="N256" s="26"/>
      <c r="O256" s="27"/>
      <c r="P256" s="27"/>
      <c r="Q256" s="27"/>
      <c r="R256" s="27"/>
      <c r="S256" s="26"/>
      <c r="T256" s="26"/>
      <c r="U256" s="28"/>
      <c r="V256" s="112">
        <v>4</v>
      </c>
      <c r="W256" s="112"/>
      <c r="X256" s="112"/>
      <c r="Y256" s="33"/>
      <c r="Z256" s="110" t="s">
        <v>144</v>
      </c>
      <c r="AA256" s="111"/>
      <c r="AB256" s="118"/>
      <c r="AC256" s="112"/>
      <c r="AD256" s="112"/>
      <c r="AE256" s="119"/>
      <c r="AF256" s="28"/>
      <c r="AG256" s="112">
        <f>V256*AB256</f>
        <v>0</v>
      </c>
      <c r="AH256" s="112"/>
      <c r="AI256" s="112"/>
      <c r="AJ256" s="112"/>
      <c r="AK256" s="47"/>
      <c r="AL256" s="118"/>
      <c r="AM256" s="112"/>
      <c r="AN256" s="112"/>
      <c r="AO256" s="119"/>
      <c r="AP256" s="28"/>
      <c r="AQ256" s="112">
        <f>V256*AL256</f>
        <v>0</v>
      </c>
      <c r="AR256" s="112"/>
      <c r="AS256" s="112"/>
      <c r="AT256" s="112"/>
      <c r="AU256" s="27"/>
      <c r="AV256" s="28"/>
      <c r="AW256" s="27"/>
      <c r="AX256" s="27"/>
      <c r="AY256" s="27"/>
      <c r="AZ256" s="27"/>
      <c r="BA256" s="40"/>
    </row>
    <row r="257" spans="1:53" s="9" customFormat="1" ht="18" customHeight="1" x14ac:dyDescent="0.4">
      <c r="A257" s="75"/>
      <c r="B257" s="76"/>
      <c r="C257" s="27"/>
      <c r="D257" s="27"/>
      <c r="E257" s="27"/>
      <c r="F257" s="27"/>
      <c r="G257" s="27"/>
      <c r="H257" s="27"/>
      <c r="I257" s="27"/>
      <c r="J257" s="27"/>
      <c r="K257" s="27"/>
      <c r="L257" s="25"/>
      <c r="M257" s="26"/>
      <c r="N257" s="26"/>
      <c r="O257" s="27"/>
      <c r="P257" s="27"/>
      <c r="Q257" s="27"/>
      <c r="R257" s="27"/>
      <c r="S257" s="26"/>
      <c r="T257" s="26"/>
      <c r="U257" s="28"/>
      <c r="V257" s="26"/>
      <c r="W257" s="26"/>
      <c r="X257" s="26"/>
      <c r="Y257" s="33"/>
      <c r="Z257" s="79"/>
      <c r="AA257" s="80"/>
      <c r="AB257" s="25"/>
      <c r="AC257" s="26"/>
      <c r="AD257" s="26"/>
      <c r="AE257" s="33"/>
      <c r="AF257" s="28"/>
      <c r="AG257" s="27"/>
      <c r="AH257" s="27"/>
      <c r="AI257" s="27"/>
      <c r="AJ257" s="27"/>
      <c r="AK257" s="47"/>
      <c r="AL257" s="25"/>
      <c r="AM257" s="26"/>
      <c r="AN257" s="26"/>
      <c r="AO257" s="33"/>
      <c r="AP257" s="28"/>
      <c r="AQ257" s="27"/>
      <c r="AR257" s="27"/>
      <c r="AS257" s="27"/>
      <c r="AT257" s="27"/>
      <c r="AU257" s="27"/>
      <c r="AV257" s="28"/>
      <c r="AW257" s="27"/>
      <c r="AX257" s="27"/>
      <c r="AY257" s="27"/>
      <c r="AZ257" s="27"/>
      <c r="BA257" s="40"/>
    </row>
    <row r="258" spans="1:53" s="9" customFormat="1" ht="18" customHeight="1" thickBot="1" x14ac:dyDescent="0.45">
      <c r="A258" s="88"/>
      <c r="B258" s="89"/>
      <c r="C258" s="84"/>
      <c r="D258" s="84"/>
      <c r="E258" s="84"/>
      <c r="F258" s="84"/>
      <c r="G258" s="84"/>
      <c r="H258" s="84"/>
      <c r="I258" s="84"/>
      <c r="J258" s="84"/>
      <c r="K258" s="84"/>
      <c r="L258" s="90"/>
      <c r="M258" s="91"/>
      <c r="N258" s="91"/>
      <c r="O258" s="84"/>
      <c r="P258" s="84"/>
      <c r="Q258" s="84"/>
      <c r="R258" s="84"/>
      <c r="S258" s="91"/>
      <c r="T258" s="91"/>
      <c r="U258" s="85"/>
      <c r="V258" s="91"/>
      <c r="W258" s="91"/>
      <c r="X258" s="91"/>
      <c r="Y258" s="92"/>
      <c r="Z258" s="93"/>
      <c r="AA258" s="94"/>
      <c r="AB258" s="90"/>
      <c r="AC258" s="91"/>
      <c r="AD258" s="91"/>
      <c r="AE258" s="92"/>
      <c r="AF258" s="85"/>
      <c r="AG258" s="84"/>
      <c r="AH258" s="84"/>
      <c r="AI258" s="84"/>
      <c r="AJ258" s="84"/>
      <c r="AK258" s="86"/>
      <c r="AL258" s="90"/>
      <c r="AM258" s="91"/>
      <c r="AN258" s="91"/>
      <c r="AO258" s="92"/>
      <c r="AP258" s="85"/>
      <c r="AQ258" s="84"/>
      <c r="AR258" s="84"/>
      <c r="AS258" s="84"/>
      <c r="AT258" s="84"/>
      <c r="AU258" s="84"/>
      <c r="AV258" s="85"/>
      <c r="AW258" s="84"/>
      <c r="AX258" s="84"/>
      <c r="AY258" s="84"/>
      <c r="AZ258" s="84"/>
      <c r="BA258" s="87"/>
    </row>
    <row r="259" spans="1:53" s="9" customFormat="1" ht="18" customHeight="1" thickBot="1" x14ac:dyDescent="0.45">
      <c r="A259" s="101"/>
      <c r="B259" s="101"/>
      <c r="C259" s="48"/>
      <c r="D259" s="48"/>
      <c r="E259" s="48"/>
      <c r="F259" s="48"/>
      <c r="G259" s="48"/>
      <c r="H259" s="48"/>
      <c r="I259" s="48"/>
      <c r="J259" s="48"/>
      <c r="K259" s="48"/>
      <c r="L259" s="51"/>
      <c r="M259" s="51"/>
      <c r="N259" s="51"/>
      <c r="O259" s="48"/>
      <c r="P259" s="48"/>
      <c r="Q259" s="48"/>
      <c r="R259" s="48"/>
      <c r="S259" s="51"/>
      <c r="T259" s="51"/>
      <c r="U259" s="48"/>
      <c r="V259" s="51"/>
      <c r="W259" s="51"/>
      <c r="X259" s="51"/>
      <c r="Y259" s="51"/>
      <c r="Z259" s="102"/>
      <c r="AA259" s="102"/>
      <c r="AB259" s="51"/>
      <c r="AC259" s="51"/>
      <c r="AD259" s="51"/>
      <c r="AE259" s="51"/>
      <c r="AF259" s="48"/>
      <c r="AG259" s="51"/>
      <c r="AH259" s="51"/>
      <c r="AI259" s="51"/>
      <c r="AJ259" s="51"/>
      <c r="AK259" s="48"/>
      <c r="AL259" s="51"/>
      <c r="AM259" s="51"/>
      <c r="AN259" s="51"/>
      <c r="AO259" s="51"/>
      <c r="AP259" s="48"/>
      <c r="AQ259" s="51"/>
      <c r="AR259" s="51"/>
      <c r="AS259" s="51"/>
      <c r="AT259" s="51"/>
      <c r="AU259" s="48"/>
      <c r="AV259" s="48"/>
      <c r="AW259" s="48"/>
      <c r="AX259" s="48"/>
      <c r="AY259" s="48"/>
      <c r="AZ259" s="48"/>
      <c r="BA259" s="48"/>
    </row>
    <row r="260" spans="1:53" s="9" customFormat="1" ht="18" customHeight="1" x14ac:dyDescent="0.4">
      <c r="A260" s="128" t="s">
        <v>9</v>
      </c>
      <c r="B260" s="129"/>
      <c r="C260" s="129"/>
      <c r="D260" s="129"/>
      <c r="E260" s="129"/>
      <c r="F260" s="129"/>
      <c r="G260" s="129"/>
      <c r="H260" s="129"/>
      <c r="I260" s="129"/>
      <c r="J260" s="129"/>
      <c r="K260" s="129"/>
      <c r="L260" s="129" t="s">
        <v>10</v>
      </c>
      <c r="M260" s="129"/>
      <c r="N260" s="129"/>
      <c r="O260" s="129"/>
      <c r="P260" s="129"/>
      <c r="Q260" s="129"/>
      <c r="R260" s="129"/>
      <c r="S260" s="129"/>
      <c r="T260" s="129"/>
      <c r="U260" s="129" t="s">
        <v>11</v>
      </c>
      <c r="V260" s="129"/>
      <c r="W260" s="129"/>
      <c r="X260" s="129"/>
      <c r="Y260" s="129"/>
      <c r="Z260" s="129" t="s">
        <v>12</v>
      </c>
      <c r="AA260" s="129"/>
      <c r="AB260" s="132" t="s">
        <v>13</v>
      </c>
      <c r="AC260" s="133"/>
      <c r="AD260" s="133"/>
      <c r="AE260" s="133"/>
      <c r="AF260" s="133"/>
      <c r="AG260" s="133"/>
      <c r="AH260" s="133"/>
      <c r="AI260" s="133"/>
      <c r="AJ260" s="133"/>
      <c r="AK260" s="133"/>
      <c r="AL260" s="132" t="s">
        <v>14</v>
      </c>
      <c r="AM260" s="133"/>
      <c r="AN260" s="133"/>
      <c r="AO260" s="133"/>
      <c r="AP260" s="133"/>
      <c r="AQ260" s="133"/>
      <c r="AR260" s="133"/>
      <c r="AS260" s="133"/>
      <c r="AT260" s="133"/>
      <c r="AU260" s="134"/>
      <c r="AV260" s="121" t="s">
        <v>15</v>
      </c>
      <c r="AW260" s="122"/>
      <c r="AX260" s="122"/>
      <c r="AY260" s="122"/>
      <c r="AZ260" s="122"/>
      <c r="BA260" s="123"/>
    </row>
    <row r="261" spans="1:53" s="9" customFormat="1" ht="18" customHeight="1" x14ac:dyDescent="0.4">
      <c r="A261" s="130"/>
      <c r="B261" s="131"/>
      <c r="C261" s="131"/>
      <c r="D261" s="131"/>
      <c r="E261" s="131"/>
      <c r="F261" s="131"/>
      <c r="G261" s="131"/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6" t="s">
        <v>16</v>
      </c>
      <c r="AC261" s="136"/>
      <c r="AD261" s="136"/>
      <c r="AE261" s="137"/>
      <c r="AF261" s="110" t="s">
        <v>17</v>
      </c>
      <c r="AG261" s="127"/>
      <c r="AH261" s="127"/>
      <c r="AI261" s="127"/>
      <c r="AJ261" s="127"/>
      <c r="AK261" s="111"/>
      <c r="AL261" s="138" t="s">
        <v>16</v>
      </c>
      <c r="AM261" s="136"/>
      <c r="AN261" s="136"/>
      <c r="AO261" s="137"/>
      <c r="AP261" s="110" t="s">
        <v>17</v>
      </c>
      <c r="AQ261" s="127"/>
      <c r="AR261" s="127"/>
      <c r="AS261" s="127"/>
      <c r="AT261" s="127"/>
      <c r="AU261" s="127"/>
      <c r="AV261" s="124"/>
      <c r="AW261" s="125"/>
      <c r="AX261" s="125"/>
      <c r="AY261" s="125"/>
      <c r="AZ261" s="125"/>
      <c r="BA261" s="126"/>
    </row>
    <row r="262" spans="1:53" s="9" customFormat="1" ht="18" customHeight="1" x14ac:dyDescent="0.4">
      <c r="A262" s="75"/>
      <c r="B262" s="76"/>
      <c r="C262" s="27" t="s">
        <v>151</v>
      </c>
      <c r="D262" s="27"/>
      <c r="E262" s="27"/>
      <c r="F262" s="27"/>
      <c r="G262" s="27"/>
      <c r="H262" s="27"/>
      <c r="I262" s="27"/>
      <c r="J262" s="27"/>
      <c r="K262" s="27"/>
      <c r="L262" s="25"/>
      <c r="M262" s="26"/>
      <c r="N262" s="26"/>
      <c r="O262" s="27"/>
      <c r="P262" s="27"/>
      <c r="Q262" s="27"/>
      <c r="R262" s="27"/>
      <c r="S262" s="26"/>
      <c r="T262" s="26"/>
      <c r="U262" s="28"/>
      <c r="V262" s="112">
        <v>4</v>
      </c>
      <c r="W262" s="112"/>
      <c r="X262" s="112"/>
      <c r="Y262" s="33"/>
      <c r="Z262" s="110" t="s">
        <v>52</v>
      </c>
      <c r="AA262" s="111"/>
      <c r="AB262" s="118"/>
      <c r="AC262" s="112"/>
      <c r="AD262" s="112"/>
      <c r="AE262" s="119"/>
      <c r="AF262" s="28"/>
      <c r="AG262" s="112">
        <f>V262*AB262</f>
        <v>0</v>
      </c>
      <c r="AH262" s="112"/>
      <c r="AI262" s="112"/>
      <c r="AJ262" s="112"/>
      <c r="AK262" s="47"/>
      <c r="AL262" s="118"/>
      <c r="AM262" s="112"/>
      <c r="AN262" s="112"/>
      <c r="AO262" s="119"/>
      <c r="AP262" s="28"/>
      <c r="AQ262" s="112">
        <f t="shared" ref="AQ262:AQ272" si="13">V262*AL262</f>
        <v>0</v>
      </c>
      <c r="AR262" s="112"/>
      <c r="AS262" s="112"/>
      <c r="AT262" s="112"/>
      <c r="AU262" s="47"/>
      <c r="AV262" s="28"/>
      <c r="AW262" s="27"/>
      <c r="AX262" s="27"/>
      <c r="AY262" s="27"/>
      <c r="AZ262" s="27"/>
      <c r="BA262" s="40"/>
    </row>
    <row r="263" spans="1:53" s="9" customFormat="1" ht="18" customHeight="1" x14ac:dyDescent="0.4">
      <c r="A263" s="75"/>
      <c r="B263" s="76"/>
      <c r="C263" s="27" t="s">
        <v>152</v>
      </c>
      <c r="D263" s="27"/>
      <c r="E263" s="27"/>
      <c r="F263" s="27"/>
      <c r="G263" s="27"/>
      <c r="H263" s="27"/>
      <c r="I263" s="27"/>
      <c r="J263" s="27"/>
      <c r="K263" s="27"/>
      <c r="L263" s="25" t="s">
        <v>153</v>
      </c>
      <c r="M263" s="26"/>
      <c r="N263" s="26"/>
      <c r="O263" s="27"/>
      <c r="P263" s="27"/>
      <c r="Q263" s="27"/>
      <c r="R263" s="27"/>
      <c r="S263" s="26"/>
      <c r="T263" s="26"/>
      <c r="U263" s="28"/>
      <c r="V263" s="112">
        <v>1</v>
      </c>
      <c r="W263" s="112"/>
      <c r="X263" s="112"/>
      <c r="Y263" s="33"/>
      <c r="Z263" s="110" t="s">
        <v>52</v>
      </c>
      <c r="AA263" s="111"/>
      <c r="AB263" s="118"/>
      <c r="AC263" s="112"/>
      <c r="AD263" s="112"/>
      <c r="AE263" s="119"/>
      <c r="AF263" s="28"/>
      <c r="AG263" s="112">
        <f t="shared" ref="AG263:AG268" si="14">V263*AB263</f>
        <v>0</v>
      </c>
      <c r="AH263" s="112"/>
      <c r="AI263" s="112"/>
      <c r="AJ263" s="112"/>
      <c r="AK263" s="47"/>
      <c r="AL263" s="118"/>
      <c r="AM263" s="112"/>
      <c r="AN263" s="112"/>
      <c r="AO263" s="119"/>
      <c r="AP263" s="28"/>
      <c r="AQ263" s="112">
        <f t="shared" si="13"/>
        <v>0</v>
      </c>
      <c r="AR263" s="112"/>
      <c r="AS263" s="112"/>
      <c r="AT263" s="112"/>
      <c r="AU263" s="47"/>
      <c r="AV263" s="28"/>
      <c r="AW263" s="27"/>
      <c r="AX263" s="27"/>
      <c r="AY263" s="27"/>
      <c r="AZ263" s="27"/>
      <c r="BA263" s="40"/>
    </row>
    <row r="264" spans="1:53" s="9" customFormat="1" ht="18" customHeight="1" x14ac:dyDescent="0.4">
      <c r="A264" s="75"/>
      <c r="B264" s="76"/>
      <c r="C264" s="27" t="s">
        <v>154</v>
      </c>
      <c r="D264" s="27"/>
      <c r="E264" s="27"/>
      <c r="F264" s="27"/>
      <c r="G264" s="27"/>
      <c r="H264" s="27"/>
      <c r="I264" s="27"/>
      <c r="J264" s="27"/>
      <c r="K264" s="27"/>
      <c r="L264" s="25"/>
      <c r="M264" s="26"/>
      <c r="N264" s="26"/>
      <c r="O264" s="27"/>
      <c r="P264" s="27"/>
      <c r="Q264" s="27"/>
      <c r="R264" s="27"/>
      <c r="S264" s="26"/>
      <c r="T264" s="26"/>
      <c r="U264" s="28"/>
      <c r="V264" s="112">
        <v>1</v>
      </c>
      <c r="W264" s="112"/>
      <c r="X264" s="112"/>
      <c r="Y264" s="33"/>
      <c r="Z264" s="110" t="s">
        <v>52</v>
      </c>
      <c r="AA264" s="111"/>
      <c r="AB264" s="118"/>
      <c r="AC264" s="112"/>
      <c r="AD264" s="112"/>
      <c r="AE264" s="119"/>
      <c r="AF264" s="28"/>
      <c r="AG264" s="112">
        <f t="shared" si="14"/>
        <v>0</v>
      </c>
      <c r="AH264" s="112"/>
      <c r="AI264" s="112"/>
      <c r="AJ264" s="112"/>
      <c r="AK264" s="47"/>
      <c r="AL264" s="118"/>
      <c r="AM264" s="112"/>
      <c r="AN264" s="112"/>
      <c r="AO264" s="119"/>
      <c r="AP264" s="28"/>
      <c r="AQ264" s="112">
        <f t="shared" si="13"/>
        <v>0</v>
      </c>
      <c r="AR264" s="112"/>
      <c r="AS264" s="112"/>
      <c r="AT264" s="112"/>
      <c r="AU264" s="47"/>
      <c r="AV264" s="28"/>
      <c r="AW264" s="27"/>
      <c r="AX264" s="27"/>
      <c r="AY264" s="27"/>
      <c r="AZ264" s="27"/>
      <c r="BA264" s="40"/>
    </row>
    <row r="265" spans="1:53" s="9" customFormat="1" ht="18" customHeight="1" x14ac:dyDescent="0.4">
      <c r="A265" s="75"/>
      <c r="B265" s="76"/>
      <c r="C265" s="27" t="s">
        <v>155</v>
      </c>
      <c r="D265" s="27"/>
      <c r="E265" s="27"/>
      <c r="F265" s="27"/>
      <c r="G265" s="27"/>
      <c r="H265" s="27"/>
      <c r="I265" s="27"/>
      <c r="J265" s="27"/>
      <c r="K265" s="27"/>
      <c r="L265" s="25"/>
      <c r="M265" s="26"/>
      <c r="N265" s="26"/>
      <c r="O265" s="27"/>
      <c r="P265" s="27"/>
      <c r="Q265" s="27"/>
      <c r="R265" s="27"/>
      <c r="S265" s="26"/>
      <c r="T265" s="26"/>
      <c r="U265" s="28"/>
      <c r="V265" s="112">
        <v>4</v>
      </c>
      <c r="W265" s="112"/>
      <c r="X265" s="112"/>
      <c r="Y265" s="33"/>
      <c r="Z265" s="110" t="s">
        <v>58</v>
      </c>
      <c r="AA265" s="111"/>
      <c r="AB265" s="118"/>
      <c r="AC265" s="112"/>
      <c r="AD265" s="112"/>
      <c r="AE265" s="119"/>
      <c r="AF265" s="28"/>
      <c r="AG265" s="112">
        <f t="shared" si="14"/>
        <v>0</v>
      </c>
      <c r="AH265" s="112"/>
      <c r="AI265" s="112"/>
      <c r="AJ265" s="112"/>
      <c r="AK265" s="47"/>
      <c r="AL265" s="118"/>
      <c r="AM265" s="112"/>
      <c r="AN265" s="112"/>
      <c r="AO265" s="119"/>
      <c r="AP265" s="28"/>
      <c r="AQ265" s="112">
        <f t="shared" si="13"/>
        <v>0</v>
      </c>
      <c r="AR265" s="112"/>
      <c r="AS265" s="112"/>
      <c r="AT265" s="112"/>
      <c r="AU265" s="47"/>
      <c r="AV265" s="28"/>
      <c r="AW265" s="27"/>
      <c r="AX265" s="27"/>
      <c r="AY265" s="27"/>
      <c r="AZ265" s="27"/>
      <c r="BA265" s="40"/>
    </row>
    <row r="266" spans="1:53" s="9" customFormat="1" ht="18" customHeight="1" x14ac:dyDescent="0.4">
      <c r="A266" s="75"/>
      <c r="B266" s="76"/>
      <c r="C266" s="27" t="s">
        <v>156</v>
      </c>
      <c r="D266" s="27"/>
      <c r="E266" s="27"/>
      <c r="F266" s="27"/>
      <c r="G266" s="27"/>
      <c r="H266" s="27"/>
      <c r="I266" s="27"/>
      <c r="J266" s="27"/>
      <c r="K266" s="27"/>
      <c r="L266" s="25"/>
      <c r="M266" s="26"/>
      <c r="N266" s="26"/>
      <c r="O266" s="27"/>
      <c r="P266" s="27"/>
      <c r="Q266" s="27"/>
      <c r="R266" s="27"/>
      <c r="S266" s="26"/>
      <c r="T266" s="26"/>
      <c r="U266" s="28"/>
      <c r="V266" s="112">
        <v>5</v>
      </c>
      <c r="W266" s="112"/>
      <c r="X266" s="112"/>
      <c r="Y266" s="33"/>
      <c r="Z266" s="110" t="s">
        <v>58</v>
      </c>
      <c r="AA266" s="111"/>
      <c r="AB266" s="118"/>
      <c r="AC266" s="112"/>
      <c r="AD266" s="112"/>
      <c r="AE266" s="119"/>
      <c r="AF266" s="28"/>
      <c r="AG266" s="112">
        <f t="shared" si="14"/>
        <v>0</v>
      </c>
      <c r="AH266" s="112"/>
      <c r="AI266" s="112"/>
      <c r="AJ266" s="112"/>
      <c r="AK266" s="47"/>
      <c r="AL266" s="118"/>
      <c r="AM266" s="112"/>
      <c r="AN266" s="112"/>
      <c r="AO266" s="119"/>
      <c r="AP266" s="28"/>
      <c r="AQ266" s="112">
        <f t="shared" si="13"/>
        <v>0</v>
      </c>
      <c r="AR266" s="112"/>
      <c r="AS266" s="112"/>
      <c r="AT266" s="112"/>
      <c r="AU266" s="47"/>
      <c r="AV266" s="28"/>
      <c r="AW266" s="27"/>
      <c r="AX266" s="27"/>
      <c r="AY266" s="27"/>
      <c r="AZ266" s="27"/>
      <c r="BA266" s="40"/>
    </row>
    <row r="267" spans="1:53" s="9" customFormat="1" ht="18" customHeight="1" x14ac:dyDescent="0.4">
      <c r="A267" s="75"/>
      <c r="B267" s="76"/>
      <c r="C267" s="27" t="s">
        <v>157</v>
      </c>
      <c r="D267" s="27"/>
      <c r="E267" s="27"/>
      <c r="F267" s="27"/>
      <c r="G267" s="27"/>
      <c r="H267" s="27"/>
      <c r="I267" s="27"/>
      <c r="J267" s="27"/>
      <c r="K267" s="27"/>
      <c r="L267" s="25" t="s">
        <v>158</v>
      </c>
      <c r="M267" s="26"/>
      <c r="N267" s="26"/>
      <c r="O267" s="27"/>
      <c r="P267" s="27"/>
      <c r="Q267" s="27"/>
      <c r="R267" s="27"/>
      <c r="S267" s="26"/>
      <c r="T267" s="26"/>
      <c r="U267" s="28"/>
      <c r="V267" s="112">
        <v>11</v>
      </c>
      <c r="W267" s="112"/>
      <c r="X267" s="112"/>
      <c r="Y267" s="33"/>
      <c r="Z267" s="110" t="s">
        <v>58</v>
      </c>
      <c r="AA267" s="111"/>
      <c r="AB267" s="118"/>
      <c r="AC267" s="112"/>
      <c r="AD267" s="112"/>
      <c r="AE267" s="119"/>
      <c r="AF267" s="28"/>
      <c r="AG267" s="112">
        <f t="shared" si="14"/>
        <v>0</v>
      </c>
      <c r="AH267" s="112"/>
      <c r="AI267" s="112"/>
      <c r="AJ267" s="112"/>
      <c r="AK267" s="47"/>
      <c r="AL267" s="118"/>
      <c r="AM267" s="112"/>
      <c r="AN267" s="112"/>
      <c r="AO267" s="119"/>
      <c r="AP267" s="28"/>
      <c r="AQ267" s="112">
        <f t="shared" si="13"/>
        <v>0</v>
      </c>
      <c r="AR267" s="112"/>
      <c r="AS267" s="112"/>
      <c r="AT267" s="112"/>
      <c r="AU267" s="47"/>
      <c r="AV267" s="28"/>
      <c r="AW267" s="27"/>
      <c r="AX267" s="27"/>
      <c r="AY267" s="27"/>
      <c r="AZ267" s="27"/>
      <c r="BA267" s="40"/>
    </row>
    <row r="268" spans="1:53" s="9" customFormat="1" ht="18" customHeight="1" x14ac:dyDescent="0.4">
      <c r="A268" s="75"/>
      <c r="B268" s="76"/>
      <c r="C268" s="27" t="s">
        <v>131</v>
      </c>
      <c r="D268" s="27"/>
      <c r="E268" s="27"/>
      <c r="F268" s="27"/>
      <c r="G268" s="27"/>
      <c r="H268" s="27"/>
      <c r="I268" s="27"/>
      <c r="J268" s="27"/>
      <c r="K268" s="27"/>
      <c r="L268" s="25"/>
      <c r="M268" s="26"/>
      <c r="N268" s="26"/>
      <c r="O268" s="27"/>
      <c r="P268" s="27"/>
      <c r="Q268" s="27"/>
      <c r="R268" s="27"/>
      <c r="S268" s="26"/>
      <c r="T268" s="26"/>
      <c r="U268" s="28"/>
      <c r="V268" s="112">
        <v>4</v>
      </c>
      <c r="W268" s="112"/>
      <c r="X268" s="112"/>
      <c r="Y268" s="33"/>
      <c r="Z268" s="110" t="s">
        <v>58</v>
      </c>
      <c r="AA268" s="111"/>
      <c r="AB268" s="118"/>
      <c r="AC268" s="112"/>
      <c r="AD268" s="112"/>
      <c r="AE268" s="119"/>
      <c r="AF268" s="28"/>
      <c r="AG268" s="112">
        <f t="shared" si="14"/>
        <v>0</v>
      </c>
      <c r="AH268" s="112"/>
      <c r="AI268" s="112"/>
      <c r="AJ268" s="112"/>
      <c r="AK268" s="47"/>
      <c r="AL268" s="118"/>
      <c r="AM268" s="112"/>
      <c r="AN268" s="112"/>
      <c r="AO268" s="119"/>
      <c r="AP268" s="28"/>
      <c r="AQ268" s="112">
        <f t="shared" si="13"/>
        <v>0</v>
      </c>
      <c r="AR268" s="112"/>
      <c r="AS268" s="112"/>
      <c r="AT268" s="112"/>
      <c r="AU268" s="47"/>
      <c r="AV268" s="28"/>
      <c r="AW268" s="27"/>
      <c r="AX268" s="27"/>
      <c r="AY268" s="27"/>
      <c r="AZ268" s="27"/>
      <c r="BA268" s="40"/>
    </row>
    <row r="269" spans="1:53" s="9" customFormat="1" ht="18" customHeight="1" x14ac:dyDescent="0.4">
      <c r="A269" s="75"/>
      <c r="B269" s="76"/>
      <c r="C269" s="27" t="s">
        <v>159</v>
      </c>
      <c r="D269" s="27"/>
      <c r="E269" s="27"/>
      <c r="F269" s="27"/>
      <c r="G269" s="27"/>
      <c r="H269" s="27"/>
      <c r="I269" s="27"/>
      <c r="J269" s="27"/>
      <c r="K269" s="27"/>
      <c r="L269" s="25" t="s">
        <v>160</v>
      </c>
      <c r="M269" s="26"/>
      <c r="N269" s="26"/>
      <c r="O269" s="27"/>
      <c r="P269" s="27"/>
      <c r="Q269" s="27"/>
      <c r="R269" s="27"/>
      <c r="S269" s="26"/>
      <c r="T269" s="26"/>
      <c r="U269" s="28"/>
      <c r="V269" s="112">
        <v>1</v>
      </c>
      <c r="W269" s="112"/>
      <c r="X269" s="112"/>
      <c r="Y269" s="33"/>
      <c r="Z269" s="110" t="s">
        <v>20</v>
      </c>
      <c r="AA269" s="111"/>
      <c r="AB269" s="115"/>
      <c r="AC269" s="116"/>
      <c r="AD269" s="116"/>
      <c r="AE269" s="117"/>
      <c r="AF269" s="28"/>
      <c r="AG269" s="116"/>
      <c r="AH269" s="116"/>
      <c r="AI269" s="116"/>
      <c r="AJ269" s="116"/>
      <c r="AK269" s="47"/>
      <c r="AL269" s="118"/>
      <c r="AM269" s="112"/>
      <c r="AN269" s="112"/>
      <c r="AO269" s="119"/>
      <c r="AP269" s="28"/>
      <c r="AQ269" s="112">
        <f t="shared" si="13"/>
        <v>0</v>
      </c>
      <c r="AR269" s="112"/>
      <c r="AS269" s="112"/>
      <c r="AT269" s="112"/>
      <c r="AU269" s="47"/>
      <c r="AV269" s="28"/>
      <c r="AW269" s="27"/>
      <c r="AX269" s="27"/>
      <c r="AY269" s="27"/>
      <c r="AZ269" s="27"/>
      <c r="BA269" s="40"/>
    </row>
    <row r="270" spans="1:53" s="9" customFormat="1" ht="18" customHeight="1" x14ac:dyDescent="0.4">
      <c r="A270" s="75"/>
      <c r="B270" s="76"/>
      <c r="C270" s="27" t="s">
        <v>161</v>
      </c>
      <c r="D270" s="27"/>
      <c r="E270" s="27"/>
      <c r="F270" s="27"/>
      <c r="G270" s="27"/>
      <c r="H270" s="27"/>
      <c r="I270" s="27"/>
      <c r="J270" s="27"/>
      <c r="K270" s="27"/>
      <c r="L270" s="25"/>
      <c r="M270" s="26"/>
      <c r="N270" s="26"/>
      <c r="O270" s="27"/>
      <c r="P270" s="27"/>
      <c r="Q270" s="27"/>
      <c r="R270" s="27"/>
      <c r="S270" s="26"/>
      <c r="T270" s="26"/>
      <c r="U270" s="28"/>
      <c r="V270" s="112">
        <v>1</v>
      </c>
      <c r="W270" s="112"/>
      <c r="X270" s="112"/>
      <c r="Y270" s="33"/>
      <c r="Z270" s="110" t="s">
        <v>20</v>
      </c>
      <c r="AA270" s="111"/>
      <c r="AB270" s="118"/>
      <c r="AC270" s="112"/>
      <c r="AD270" s="112"/>
      <c r="AE270" s="119"/>
      <c r="AF270" s="28"/>
      <c r="AG270" s="112">
        <f>V270*AB270</f>
        <v>0</v>
      </c>
      <c r="AH270" s="112"/>
      <c r="AI270" s="112"/>
      <c r="AJ270" s="112"/>
      <c r="AK270" s="47"/>
      <c r="AL270" s="118"/>
      <c r="AM270" s="112"/>
      <c r="AN270" s="112"/>
      <c r="AO270" s="119"/>
      <c r="AP270" s="28"/>
      <c r="AQ270" s="112">
        <f t="shared" si="13"/>
        <v>0</v>
      </c>
      <c r="AR270" s="112"/>
      <c r="AS270" s="112"/>
      <c r="AT270" s="112"/>
      <c r="AU270" s="47"/>
      <c r="AV270" s="28"/>
      <c r="AW270" s="27"/>
      <c r="AX270" s="27"/>
      <c r="AY270" s="27"/>
      <c r="AZ270" s="27"/>
      <c r="BA270" s="40"/>
    </row>
    <row r="271" spans="1:53" s="9" customFormat="1" ht="18" customHeight="1" x14ac:dyDescent="0.4">
      <c r="A271" s="75"/>
      <c r="B271" s="76"/>
      <c r="C271" s="27" t="s">
        <v>162</v>
      </c>
      <c r="D271" s="27"/>
      <c r="E271" s="27"/>
      <c r="F271" s="27"/>
      <c r="G271" s="27"/>
      <c r="H271" s="27"/>
      <c r="I271" s="27"/>
      <c r="J271" s="27"/>
      <c r="K271" s="27"/>
      <c r="L271" s="25"/>
      <c r="M271" s="26"/>
      <c r="N271" s="26"/>
      <c r="O271" s="27"/>
      <c r="P271" s="27"/>
      <c r="Q271" s="27"/>
      <c r="R271" s="27"/>
      <c r="S271" s="26"/>
      <c r="T271" s="26"/>
      <c r="U271" s="28"/>
      <c r="V271" s="112">
        <v>1</v>
      </c>
      <c r="W271" s="112"/>
      <c r="X271" s="112"/>
      <c r="Y271" s="33"/>
      <c r="Z271" s="110" t="s">
        <v>20</v>
      </c>
      <c r="AA271" s="111"/>
      <c r="AB271" s="115"/>
      <c r="AC271" s="116"/>
      <c r="AD271" s="116"/>
      <c r="AE271" s="117"/>
      <c r="AF271" s="28"/>
      <c r="AG271" s="116"/>
      <c r="AH271" s="116"/>
      <c r="AI271" s="116"/>
      <c r="AJ271" s="116"/>
      <c r="AK271" s="47"/>
      <c r="AL271" s="118"/>
      <c r="AM271" s="112"/>
      <c r="AN271" s="112"/>
      <c r="AO271" s="119"/>
      <c r="AP271" s="28"/>
      <c r="AQ271" s="112">
        <f t="shared" si="13"/>
        <v>0</v>
      </c>
      <c r="AR271" s="112"/>
      <c r="AS271" s="112"/>
      <c r="AT271" s="112"/>
      <c r="AU271" s="47"/>
      <c r="AV271" s="28"/>
      <c r="AW271" s="27"/>
      <c r="AX271" s="27"/>
      <c r="AY271" s="27"/>
      <c r="AZ271" s="27"/>
      <c r="BA271" s="40"/>
    </row>
    <row r="272" spans="1:53" s="9" customFormat="1" ht="18" customHeight="1" x14ac:dyDescent="0.4">
      <c r="A272" s="75"/>
      <c r="B272" s="76"/>
      <c r="C272" s="27" t="s">
        <v>163</v>
      </c>
      <c r="D272" s="27"/>
      <c r="E272" s="27"/>
      <c r="F272" s="27"/>
      <c r="G272" s="27"/>
      <c r="H272" s="27"/>
      <c r="I272" s="27"/>
      <c r="J272" s="27"/>
      <c r="K272" s="27"/>
      <c r="L272" s="25" t="s">
        <v>164</v>
      </c>
      <c r="M272" s="26"/>
      <c r="N272" s="26"/>
      <c r="O272" s="27"/>
      <c r="P272" s="27"/>
      <c r="Q272" s="27"/>
      <c r="R272" s="27"/>
      <c r="S272" s="26"/>
      <c r="T272" s="26"/>
      <c r="U272" s="28"/>
      <c r="V272" s="112">
        <v>23</v>
      </c>
      <c r="W272" s="112"/>
      <c r="X272" s="112"/>
      <c r="Y272" s="33"/>
      <c r="Z272" s="110" t="s">
        <v>58</v>
      </c>
      <c r="AA272" s="111"/>
      <c r="AB272" s="118"/>
      <c r="AC272" s="112"/>
      <c r="AD272" s="112"/>
      <c r="AE272" s="119"/>
      <c r="AF272" s="28"/>
      <c r="AG272" s="112">
        <f>V272*AB272</f>
        <v>0</v>
      </c>
      <c r="AH272" s="112"/>
      <c r="AI272" s="112"/>
      <c r="AJ272" s="112"/>
      <c r="AK272" s="47"/>
      <c r="AL272" s="118"/>
      <c r="AM272" s="112"/>
      <c r="AN272" s="112"/>
      <c r="AO272" s="119"/>
      <c r="AP272" s="28"/>
      <c r="AQ272" s="112">
        <f t="shared" si="13"/>
        <v>0</v>
      </c>
      <c r="AR272" s="112"/>
      <c r="AS272" s="112"/>
      <c r="AT272" s="112"/>
      <c r="AU272" s="47"/>
      <c r="AV272" s="28"/>
      <c r="AW272" s="27"/>
      <c r="AX272" s="27"/>
      <c r="AY272" s="27"/>
      <c r="AZ272" s="27"/>
      <c r="BA272" s="40"/>
    </row>
    <row r="273" spans="1:53" s="9" customFormat="1" ht="18" customHeight="1" x14ac:dyDescent="0.4">
      <c r="A273" s="75"/>
      <c r="B273" s="76"/>
      <c r="C273" s="27" t="s">
        <v>117</v>
      </c>
      <c r="D273" s="27"/>
      <c r="E273" s="27"/>
      <c r="F273" s="27"/>
      <c r="G273" s="27"/>
      <c r="H273" s="27"/>
      <c r="I273" s="27"/>
      <c r="J273" s="27"/>
      <c r="K273" s="27"/>
      <c r="L273" s="25"/>
      <c r="M273" s="26"/>
      <c r="N273" s="26"/>
      <c r="O273" s="27"/>
      <c r="P273" s="27"/>
      <c r="Q273" s="27"/>
      <c r="R273" s="27"/>
      <c r="S273" s="26"/>
      <c r="T273" s="26"/>
      <c r="U273" s="28"/>
      <c r="V273" s="26"/>
      <c r="W273" s="26"/>
      <c r="X273" s="26"/>
      <c r="Y273" s="33"/>
      <c r="Z273" s="79"/>
      <c r="AA273" s="80"/>
      <c r="AB273" s="25"/>
      <c r="AC273" s="26"/>
      <c r="AD273" s="26"/>
      <c r="AE273" s="33"/>
      <c r="AF273" s="28"/>
      <c r="AG273" s="112">
        <f>SUM(AG252:AJ256,AG262:AJ272)</f>
        <v>0</v>
      </c>
      <c r="AH273" s="112"/>
      <c r="AI273" s="112"/>
      <c r="AJ273" s="112"/>
      <c r="AK273" s="47"/>
      <c r="AL273" s="25"/>
      <c r="AM273" s="26"/>
      <c r="AN273" s="26"/>
      <c r="AO273" s="33"/>
      <c r="AP273" s="28"/>
      <c r="AQ273" s="112">
        <f>SUM(AQ252:AT256,AQ262:AT272)</f>
        <v>0</v>
      </c>
      <c r="AR273" s="112"/>
      <c r="AS273" s="112"/>
      <c r="AT273" s="112"/>
      <c r="AU273" s="47"/>
      <c r="AV273" s="28"/>
      <c r="AW273" s="27"/>
      <c r="AX273" s="27"/>
      <c r="AY273" s="27"/>
      <c r="AZ273" s="27"/>
      <c r="BA273" s="40"/>
    </row>
    <row r="274" spans="1:53" s="9" customFormat="1" ht="18" customHeight="1" x14ac:dyDescent="0.4">
      <c r="A274" s="75"/>
      <c r="B274" s="76"/>
      <c r="C274" s="27"/>
      <c r="D274" s="27"/>
      <c r="E274" s="27"/>
      <c r="F274" s="27"/>
      <c r="G274" s="27"/>
      <c r="H274" s="27"/>
      <c r="I274" s="27"/>
      <c r="J274" s="27"/>
      <c r="K274" s="27"/>
      <c r="L274" s="25"/>
      <c r="M274" s="26"/>
      <c r="N274" s="26"/>
      <c r="O274" s="27"/>
      <c r="P274" s="27"/>
      <c r="Q274" s="27"/>
      <c r="R274" s="27"/>
      <c r="S274" s="26"/>
      <c r="T274" s="26"/>
      <c r="U274" s="28"/>
      <c r="V274" s="26"/>
      <c r="W274" s="26"/>
      <c r="X274" s="26"/>
      <c r="Y274" s="33"/>
      <c r="Z274" s="79"/>
      <c r="AA274" s="80"/>
      <c r="AB274" s="25"/>
      <c r="AC274" s="26"/>
      <c r="AD274" s="26"/>
      <c r="AE274" s="33"/>
      <c r="AF274" s="28"/>
      <c r="AG274" s="27"/>
      <c r="AH274" s="27"/>
      <c r="AI274" s="27"/>
      <c r="AJ274" s="27"/>
      <c r="AK274" s="47"/>
      <c r="AL274" s="25"/>
      <c r="AM274" s="26"/>
      <c r="AN274" s="26"/>
      <c r="AO274" s="33"/>
      <c r="AP274" s="28"/>
      <c r="AQ274" s="27"/>
      <c r="AR274" s="27"/>
      <c r="AS274" s="27"/>
      <c r="AT274" s="27"/>
      <c r="AU274" s="47"/>
      <c r="AV274" s="28"/>
      <c r="AW274" s="27"/>
      <c r="AX274" s="27"/>
      <c r="AY274" s="27"/>
      <c r="AZ274" s="27"/>
      <c r="BA274" s="40"/>
    </row>
    <row r="275" spans="1:53" s="9" customFormat="1" ht="18" customHeight="1" x14ac:dyDescent="0.4">
      <c r="A275" s="75"/>
      <c r="B275" s="76"/>
      <c r="C275" s="27" t="s">
        <v>42</v>
      </c>
      <c r="D275" s="27"/>
      <c r="E275" s="27"/>
      <c r="F275" s="27"/>
      <c r="G275" s="27"/>
      <c r="H275" s="27"/>
      <c r="I275" s="27"/>
      <c r="J275" s="27"/>
      <c r="K275" s="27"/>
      <c r="L275" s="28"/>
      <c r="M275" s="27"/>
      <c r="N275" s="27"/>
      <c r="O275" s="27"/>
      <c r="P275" s="27"/>
      <c r="Q275" s="27"/>
      <c r="R275" s="27"/>
      <c r="S275" s="27"/>
      <c r="T275" s="27"/>
      <c r="U275" s="28"/>
      <c r="V275" s="27"/>
      <c r="W275" s="27"/>
      <c r="X275" s="27"/>
      <c r="Y275" s="47"/>
      <c r="Z275" s="110"/>
      <c r="AA275" s="110"/>
      <c r="AB275" s="28"/>
      <c r="AC275" s="27"/>
      <c r="AD275" s="27"/>
      <c r="AE275" s="47"/>
      <c r="AF275" s="28"/>
      <c r="AG275" s="112">
        <f>SUM(AG273)</f>
        <v>0</v>
      </c>
      <c r="AH275" s="112"/>
      <c r="AI275" s="112"/>
      <c r="AJ275" s="112"/>
      <c r="AK275" s="47"/>
      <c r="AL275" s="28"/>
      <c r="AM275" s="27"/>
      <c r="AN275" s="27"/>
      <c r="AO275" s="47"/>
      <c r="AP275" s="28"/>
      <c r="AQ275" s="112">
        <f>SUM(AQ273)</f>
        <v>0</v>
      </c>
      <c r="AR275" s="112"/>
      <c r="AS275" s="112"/>
      <c r="AT275" s="112"/>
      <c r="AU275" s="47"/>
      <c r="AV275" s="28"/>
      <c r="AW275" s="27"/>
      <c r="AX275" s="27"/>
      <c r="AY275" s="27"/>
      <c r="AZ275" s="27"/>
      <c r="BA275" s="40"/>
    </row>
    <row r="276" spans="1:53" s="9" customFormat="1" ht="18" customHeight="1" x14ac:dyDescent="0.4">
      <c r="A276" s="75"/>
      <c r="B276" s="76"/>
      <c r="C276" s="27"/>
      <c r="D276" s="27"/>
      <c r="E276" s="27"/>
      <c r="F276" s="27"/>
      <c r="G276" s="27"/>
      <c r="H276" s="27"/>
      <c r="I276" s="27"/>
      <c r="J276" s="27"/>
      <c r="K276" s="27"/>
      <c r="L276" s="25"/>
      <c r="M276" s="26"/>
      <c r="N276" s="26"/>
      <c r="O276" s="27"/>
      <c r="P276" s="27"/>
      <c r="Q276" s="27"/>
      <c r="R276" s="27"/>
      <c r="S276" s="26"/>
      <c r="T276" s="26"/>
      <c r="U276" s="28"/>
      <c r="V276" s="26"/>
      <c r="W276" s="26"/>
      <c r="X276" s="26"/>
      <c r="Y276" s="33"/>
      <c r="Z276" s="79"/>
      <c r="AA276" s="80"/>
      <c r="AB276" s="25"/>
      <c r="AC276" s="26"/>
      <c r="AD276" s="26"/>
      <c r="AE276" s="33"/>
      <c r="AF276" s="28"/>
      <c r="AG276" s="27"/>
      <c r="AH276" s="27"/>
      <c r="AI276" s="27"/>
      <c r="AJ276" s="27"/>
      <c r="AK276" s="47"/>
      <c r="AL276" s="25"/>
      <c r="AM276" s="26"/>
      <c r="AN276" s="26"/>
      <c r="AO276" s="33"/>
      <c r="AP276" s="28"/>
      <c r="AQ276" s="27"/>
      <c r="AR276" s="27"/>
      <c r="AS276" s="27"/>
      <c r="AT276" s="27"/>
      <c r="AU276" s="47"/>
      <c r="AV276" s="28"/>
      <c r="AW276" s="27"/>
      <c r="AX276" s="27"/>
      <c r="AY276" s="27"/>
      <c r="AZ276" s="27"/>
      <c r="BA276" s="40"/>
    </row>
    <row r="277" spans="1:53" s="9" customFormat="1" ht="18" customHeight="1" x14ac:dyDescent="0.4">
      <c r="A277" s="81" t="s">
        <v>165</v>
      </c>
      <c r="B277" s="82" t="s">
        <v>166</v>
      </c>
      <c r="C277" s="27"/>
      <c r="D277" s="27"/>
      <c r="E277" s="27"/>
      <c r="F277" s="27"/>
      <c r="G277" s="27"/>
      <c r="H277" s="27"/>
      <c r="I277" s="27"/>
      <c r="J277" s="27"/>
      <c r="K277" s="27"/>
      <c r="L277" s="25" t="s">
        <v>167</v>
      </c>
      <c r="M277" s="26"/>
      <c r="N277" s="26"/>
      <c r="O277" s="27"/>
      <c r="P277" s="27"/>
      <c r="Q277" s="27"/>
      <c r="R277" s="27"/>
      <c r="S277" s="26"/>
      <c r="T277" s="26"/>
      <c r="U277" s="28"/>
      <c r="V277" s="26"/>
      <c r="W277" s="26"/>
      <c r="X277" s="26"/>
      <c r="Y277" s="33"/>
      <c r="Z277" s="79"/>
      <c r="AA277" s="80"/>
      <c r="AB277" s="25"/>
      <c r="AC277" s="26"/>
      <c r="AD277" s="26"/>
      <c r="AE277" s="33"/>
      <c r="AF277" s="28"/>
      <c r="AG277" s="27"/>
      <c r="AH277" s="27"/>
      <c r="AI277" s="27"/>
      <c r="AJ277" s="27"/>
      <c r="AK277" s="47"/>
      <c r="AL277" s="25"/>
      <c r="AM277" s="26"/>
      <c r="AN277" s="26"/>
      <c r="AO277" s="33"/>
      <c r="AP277" s="28"/>
      <c r="AQ277" s="27"/>
      <c r="AR277" s="27"/>
      <c r="AS277" s="27"/>
      <c r="AT277" s="27"/>
      <c r="AU277" s="47"/>
      <c r="AV277" s="28"/>
      <c r="AW277" s="27"/>
      <c r="AX277" s="27"/>
      <c r="AY277" s="27"/>
      <c r="AZ277" s="27"/>
      <c r="BA277" s="40"/>
    </row>
    <row r="278" spans="1:53" s="9" customFormat="1" ht="18" customHeight="1" x14ac:dyDescent="0.4">
      <c r="A278" s="75"/>
      <c r="B278" s="76"/>
      <c r="C278" s="27" t="s">
        <v>168</v>
      </c>
      <c r="D278" s="27"/>
      <c r="E278" s="27"/>
      <c r="F278" s="27"/>
      <c r="G278" s="27"/>
      <c r="H278" s="27"/>
      <c r="I278" s="27"/>
      <c r="J278" s="27"/>
      <c r="K278" s="27"/>
      <c r="L278" s="25" t="s">
        <v>169</v>
      </c>
      <c r="M278" s="26"/>
      <c r="N278" s="26"/>
      <c r="O278" s="27"/>
      <c r="P278" s="27"/>
      <c r="Q278" s="27"/>
      <c r="R278" s="27"/>
      <c r="S278" s="26"/>
      <c r="T278" s="26"/>
      <c r="U278" s="28"/>
      <c r="V278" s="112">
        <v>6</v>
      </c>
      <c r="W278" s="112"/>
      <c r="X278" s="112"/>
      <c r="Y278" s="33"/>
      <c r="Z278" s="110" t="s">
        <v>52</v>
      </c>
      <c r="AA278" s="111"/>
      <c r="AB278" s="118"/>
      <c r="AC278" s="112"/>
      <c r="AD278" s="112"/>
      <c r="AE278" s="119"/>
      <c r="AF278" s="28"/>
      <c r="AG278" s="112">
        <f>V278*AB278</f>
        <v>0</v>
      </c>
      <c r="AH278" s="112"/>
      <c r="AI278" s="112"/>
      <c r="AJ278" s="112"/>
      <c r="AK278" s="47"/>
      <c r="AL278" s="118"/>
      <c r="AM278" s="112"/>
      <c r="AN278" s="112"/>
      <c r="AO278" s="119"/>
      <c r="AP278" s="28"/>
      <c r="AQ278" s="112">
        <f>V278*AL278</f>
        <v>0</v>
      </c>
      <c r="AR278" s="112"/>
      <c r="AS278" s="112"/>
      <c r="AT278" s="112"/>
      <c r="AU278" s="47"/>
      <c r="AV278" s="28"/>
      <c r="AW278" s="27"/>
      <c r="AX278" s="27"/>
      <c r="AY278" s="27"/>
      <c r="AZ278" s="27"/>
      <c r="BA278" s="40"/>
    </row>
    <row r="279" spans="1:53" s="9" customFormat="1" ht="18" customHeight="1" x14ac:dyDescent="0.4">
      <c r="A279" s="75"/>
      <c r="B279" s="76"/>
      <c r="C279" s="27"/>
      <c r="D279" s="27"/>
      <c r="E279" s="27"/>
      <c r="F279" s="27"/>
      <c r="G279" s="27"/>
      <c r="H279" s="27"/>
      <c r="I279" s="27"/>
      <c r="J279" s="27"/>
      <c r="K279" s="27"/>
      <c r="L279" s="25"/>
      <c r="M279" s="26"/>
      <c r="N279" s="26"/>
      <c r="O279" s="27"/>
      <c r="P279" s="27"/>
      <c r="Q279" s="27"/>
      <c r="R279" s="27"/>
      <c r="S279" s="26"/>
      <c r="T279" s="26"/>
      <c r="U279" s="28"/>
      <c r="V279" s="26"/>
      <c r="W279" s="26"/>
      <c r="X279" s="26"/>
      <c r="Y279" s="33"/>
      <c r="Z279" s="79"/>
      <c r="AA279" s="80"/>
      <c r="AB279" s="25"/>
      <c r="AC279" s="26"/>
      <c r="AD279" s="26"/>
      <c r="AE279" s="33"/>
      <c r="AF279" s="28"/>
      <c r="AG279" s="27"/>
      <c r="AH279" s="27"/>
      <c r="AI279" s="27"/>
      <c r="AJ279" s="27"/>
      <c r="AK279" s="47"/>
      <c r="AL279" s="25"/>
      <c r="AM279" s="26"/>
      <c r="AN279" s="26"/>
      <c r="AO279" s="33"/>
      <c r="AP279" s="28"/>
      <c r="AQ279" s="27"/>
      <c r="AR279" s="27"/>
      <c r="AS279" s="27"/>
      <c r="AT279" s="27"/>
      <c r="AU279" s="47"/>
      <c r="AV279" s="28"/>
      <c r="AW279" s="27"/>
      <c r="AX279" s="27"/>
      <c r="AY279" s="27"/>
      <c r="AZ279" s="27"/>
      <c r="BA279" s="40"/>
    </row>
    <row r="280" spans="1:53" s="9" customFormat="1" ht="18" customHeight="1" x14ac:dyDescent="0.4">
      <c r="A280" s="75"/>
      <c r="B280" s="76"/>
      <c r="C280" s="27" t="s">
        <v>42</v>
      </c>
      <c r="D280" s="27"/>
      <c r="E280" s="27"/>
      <c r="F280" s="27"/>
      <c r="G280" s="27"/>
      <c r="H280" s="27"/>
      <c r="I280" s="27"/>
      <c r="J280" s="27"/>
      <c r="K280" s="27"/>
      <c r="L280" s="28"/>
      <c r="M280" s="27"/>
      <c r="N280" s="27"/>
      <c r="O280" s="27"/>
      <c r="P280" s="27"/>
      <c r="Q280" s="27"/>
      <c r="R280" s="27"/>
      <c r="S280" s="27"/>
      <c r="T280" s="27"/>
      <c r="U280" s="28"/>
      <c r="V280" s="27"/>
      <c r="W280" s="27"/>
      <c r="X280" s="27"/>
      <c r="Y280" s="47"/>
      <c r="Z280" s="110"/>
      <c r="AA280" s="111"/>
      <c r="AB280" s="28"/>
      <c r="AC280" s="27"/>
      <c r="AD280" s="27"/>
      <c r="AE280" s="47"/>
      <c r="AF280" s="28"/>
      <c r="AG280" s="112">
        <f>SUM(AG278:AJ278)</f>
        <v>0</v>
      </c>
      <c r="AH280" s="112"/>
      <c r="AI280" s="112"/>
      <c r="AJ280" s="112"/>
      <c r="AK280" s="47"/>
      <c r="AL280" s="28"/>
      <c r="AM280" s="27"/>
      <c r="AN280" s="27"/>
      <c r="AO280" s="47"/>
      <c r="AP280" s="28"/>
      <c r="AQ280" s="112">
        <f>SUM(AQ278:AT278)</f>
        <v>0</v>
      </c>
      <c r="AR280" s="112"/>
      <c r="AS280" s="112"/>
      <c r="AT280" s="112"/>
      <c r="AU280" s="47"/>
      <c r="AV280" s="28"/>
      <c r="AW280" s="27"/>
      <c r="AX280" s="27"/>
      <c r="AY280" s="27"/>
      <c r="AZ280" s="27"/>
      <c r="BA280" s="40"/>
    </row>
    <row r="281" spans="1:53" s="9" customFormat="1" ht="18" customHeight="1" x14ac:dyDescent="0.4">
      <c r="A281" s="75"/>
      <c r="B281" s="76"/>
      <c r="C281" s="27"/>
      <c r="D281" s="27"/>
      <c r="E281" s="27"/>
      <c r="F281" s="27"/>
      <c r="G281" s="27"/>
      <c r="H281" s="27"/>
      <c r="I281" s="27"/>
      <c r="J281" s="27"/>
      <c r="K281" s="27"/>
      <c r="L281" s="25"/>
      <c r="M281" s="26"/>
      <c r="N281" s="26"/>
      <c r="O281" s="27"/>
      <c r="P281" s="27"/>
      <c r="Q281" s="27"/>
      <c r="R281" s="27"/>
      <c r="S281" s="26"/>
      <c r="T281" s="26"/>
      <c r="U281" s="28"/>
      <c r="V281" s="26"/>
      <c r="W281" s="26"/>
      <c r="X281" s="26"/>
      <c r="Y281" s="33"/>
      <c r="Z281" s="79"/>
      <c r="AA281" s="80"/>
      <c r="AB281" s="25"/>
      <c r="AC281" s="26"/>
      <c r="AD281" s="26"/>
      <c r="AE281" s="33"/>
      <c r="AF281" s="28"/>
      <c r="AG281" s="27"/>
      <c r="AH281" s="27"/>
      <c r="AI281" s="27"/>
      <c r="AJ281" s="27"/>
      <c r="AK281" s="47"/>
      <c r="AL281" s="25"/>
      <c r="AM281" s="26"/>
      <c r="AN281" s="26"/>
      <c r="AO281" s="33"/>
      <c r="AP281" s="28"/>
      <c r="AQ281" s="27"/>
      <c r="AR281" s="27"/>
      <c r="AS281" s="27"/>
      <c r="AT281" s="27"/>
      <c r="AU281" s="47"/>
      <c r="AV281" s="28"/>
      <c r="AW281" s="27"/>
      <c r="AX281" s="27"/>
      <c r="AY281" s="27"/>
      <c r="AZ281" s="27"/>
      <c r="BA281" s="40"/>
    </row>
    <row r="282" spans="1:53" s="9" customFormat="1" ht="18" customHeight="1" x14ac:dyDescent="0.4">
      <c r="A282" s="75"/>
      <c r="B282" s="76"/>
      <c r="C282" s="27"/>
      <c r="D282" s="27"/>
      <c r="E282" s="27"/>
      <c r="F282" s="27"/>
      <c r="G282" s="27"/>
      <c r="H282" s="27"/>
      <c r="I282" s="27"/>
      <c r="J282" s="27"/>
      <c r="K282" s="27"/>
      <c r="L282" s="25"/>
      <c r="M282" s="26"/>
      <c r="N282" s="26"/>
      <c r="O282" s="27"/>
      <c r="P282" s="27"/>
      <c r="Q282" s="27"/>
      <c r="R282" s="27"/>
      <c r="S282" s="26"/>
      <c r="T282" s="26"/>
      <c r="U282" s="28"/>
      <c r="V282" s="26"/>
      <c r="W282" s="26"/>
      <c r="X282" s="26"/>
      <c r="Y282" s="33"/>
      <c r="Z282" s="79"/>
      <c r="AA282" s="80"/>
      <c r="AB282" s="25"/>
      <c r="AC282" s="26"/>
      <c r="AD282" s="26"/>
      <c r="AE282" s="33"/>
      <c r="AF282" s="28"/>
      <c r="AG282" s="27"/>
      <c r="AH282" s="27"/>
      <c r="AI282" s="27"/>
      <c r="AJ282" s="27"/>
      <c r="AK282" s="47"/>
      <c r="AL282" s="25"/>
      <c r="AM282" s="26"/>
      <c r="AN282" s="26"/>
      <c r="AO282" s="33"/>
      <c r="AP282" s="28"/>
      <c r="AQ282" s="27"/>
      <c r="AR282" s="27"/>
      <c r="AS282" s="27"/>
      <c r="AT282" s="27"/>
      <c r="AU282" s="47"/>
      <c r="AV282" s="28"/>
      <c r="AW282" s="27"/>
      <c r="AX282" s="27"/>
      <c r="AY282" s="27"/>
      <c r="AZ282" s="27"/>
      <c r="BA282" s="40"/>
    </row>
    <row r="283" spans="1:53" s="9" customFormat="1" ht="18" customHeight="1" x14ac:dyDescent="0.4">
      <c r="A283" s="75"/>
      <c r="B283" s="76"/>
      <c r="C283" s="27"/>
      <c r="D283" s="27"/>
      <c r="E283" s="27"/>
      <c r="F283" s="27"/>
      <c r="G283" s="27"/>
      <c r="H283" s="27"/>
      <c r="I283" s="27"/>
      <c r="J283" s="27"/>
      <c r="K283" s="27"/>
      <c r="L283" s="25"/>
      <c r="M283" s="26"/>
      <c r="N283" s="26"/>
      <c r="O283" s="27"/>
      <c r="P283" s="27"/>
      <c r="Q283" s="27"/>
      <c r="R283" s="27"/>
      <c r="S283" s="26"/>
      <c r="T283" s="26"/>
      <c r="U283" s="28"/>
      <c r="V283" s="26"/>
      <c r="W283" s="26"/>
      <c r="X283" s="26"/>
      <c r="Y283" s="33"/>
      <c r="Z283" s="79"/>
      <c r="AA283" s="80"/>
      <c r="AB283" s="25"/>
      <c r="AC283" s="26"/>
      <c r="AD283" s="26"/>
      <c r="AE283" s="33"/>
      <c r="AF283" s="28"/>
      <c r="AG283" s="27"/>
      <c r="AH283" s="27"/>
      <c r="AI283" s="27"/>
      <c r="AJ283" s="27"/>
      <c r="AK283" s="47"/>
      <c r="AL283" s="25"/>
      <c r="AM283" s="26"/>
      <c r="AN283" s="26"/>
      <c r="AO283" s="33"/>
      <c r="AP283" s="28"/>
      <c r="AQ283" s="27"/>
      <c r="AR283" s="27"/>
      <c r="AS283" s="27"/>
      <c r="AT283" s="27"/>
      <c r="AU283" s="47"/>
      <c r="AV283" s="28"/>
      <c r="AW283" s="27"/>
      <c r="AX283" s="27"/>
      <c r="AY283" s="27"/>
      <c r="AZ283" s="27"/>
      <c r="BA283" s="40"/>
    </row>
    <row r="284" spans="1:53" s="9" customFormat="1" ht="18" customHeight="1" x14ac:dyDescent="0.4">
      <c r="A284" s="75"/>
      <c r="B284" s="76"/>
      <c r="C284" s="27"/>
      <c r="D284" s="27"/>
      <c r="E284" s="27"/>
      <c r="F284" s="27"/>
      <c r="G284" s="27"/>
      <c r="H284" s="27"/>
      <c r="I284" s="27"/>
      <c r="J284" s="27"/>
      <c r="K284" s="27"/>
      <c r="L284" s="25"/>
      <c r="M284" s="26"/>
      <c r="N284" s="26"/>
      <c r="O284" s="27"/>
      <c r="P284" s="27"/>
      <c r="Q284" s="27"/>
      <c r="R284" s="27"/>
      <c r="S284" s="26"/>
      <c r="T284" s="26"/>
      <c r="U284" s="28"/>
      <c r="V284" s="26"/>
      <c r="W284" s="26"/>
      <c r="X284" s="26"/>
      <c r="Y284" s="33"/>
      <c r="Z284" s="79"/>
      <c r="AA284" s="80"/>
      <c r="AB284" s="25"/>
      <c r="AC284" s="26"/>
      <c r="AD284" s="26"/>
      <c r="AE284" s="33"/>
      <c r="AF284" s="28"/>
      <c r="AG284" s="27"/>
      <c r="AH284" s="27"/>
      <c r="AI284" s="27"/>
      <c r="AJ284" s="27"/>
      <c r="AK284" s="47"/>
      <c r="AL284" s="25"/>
      <c r="AM284" s="26"/>
      <c r="AN284" s="26"/>
      <c r="AO284" s="33"/>
      <c r="AP284" s="28"/>
      <c r="AQ284" s="27"/>
      <c r="AR284" s="27"/>
      <c r="AS284" s="27"/>
      <c r="AT284" s="27"/>
      <c r="AU284" s="47"/>
      <c r="AV284" s="28"/>
      <c r="AW284" s="27"/>
      <c r="AX284" s="27"/>
      <c r="AY284" s="27"/>
      <c r="AZ284" s="27"/>
      <c r="BA284" s="40"/>
    </row>
    <row r="285" spans="1:53" s="9" customFormat="1" ht="18" customHeight="1" x14ac:dyDescent="0.4">
      <c r="A285" s="75"/>
      <c r="B285" s="76"/>
      <c r="C285" s="27"/>
      <c r="D285" s="27"/>
      <c r="E285" s="27"/>
      <c r="F285" s="27"/>
      <c r="G285" s="27"/>
      <c r="H285" s="27"/>
      <c r="I285" s="27"/>
      <c r="J285" s="27"/>
      <c r="K285" s="27"/>
      <c r="L285" s="25"/>
      <c r="M285" s="26"/>
      <c r="N285" s="26"/>
      <c r="O285" s="27"/>
      <c r="P285" s="27"/>
      <c r="Q285" s="27"/>
      <c r="R285" s="27"/>
      <c r="S285" s="26"/>
      <c r="T285" s="26"/>
      <c r="U285" s="28"/>
      <c r="V285" s="26"/>
      <c r="W285" s="26"/>
      <c r="X285" s="26"/>
      <c r="Y285" s="33"/>
      <c r="Z285" s="79"/>
      <c r="AA285" s="80"/>
      <c r="AB285" s="25"/>
      <c r="AC285" s="26"/>
      <c r="AD285" s="26"/>
      <c r="AE285" s="33"/>
      <c r="AF285" s="28"/>
      <c r="AG285" s="27"/>
      <c r="AH285" s="27"/>
      <c r="AI285" s="27"/>
      <c r="AJ285" s="27"/>
      <c r="AK285" s="47"/>
      <c r="AL285" s="25"/>
      <c r="AM285" s="26"/>
      <c r="AN285" s="26"/>
      <c r="AO285" s="33"/>
      <c r="AP285" s="28"/>
      <c r="AQ285" s="27"/>
      <c r="AR285" s="27"/>
      <c r="AS285" s="27"/>
      <c r="AT285" s="27"/>
      <c r="AU285" s="47"/>
      <c r="AV285" s="28"/>
      <c r="AW285" s="27"/>
      <c r="AX285" s="27"/>
      <c r="AY285" s="27"/>
      <c r="AZ285" s="27"/>
      <c r="BA285" s="40"/>
    </row>
    <row r="286" spans="1:53" s="9" customFormat="1" ht="18" customHeight="1" x14ac:dyDescent="0.4">
      <c r="A286" s="75"/>
      <c r="B286" s="76"/>
      <c r="C286" s="27"/>
      <c r="D286" s="27"/>
      <c r="E286" s="27"/>
      <c r="F286" s="27"/>
      <c r="G286" s="27"/>
      <c r="H286" s="27"/>
      <c r="I286" s="27"/>
      <c r="J286" s="27"/>
      <c r="K286" s="27"/>
      <c r="L286" s="25"/>
      <c r="M286" s="26"/>
      <c r="N286" s="26"/>
      <c r="O286" s="27"/>
      <c r="P286" s="27"/>
      <c r="Q286" s="27"/>
      <c r="R286" s="27"/>
      <c r="S286" s="26"/>
      <c r="T286" s="26"/>
      <c r="U286" s="28"/>
      <c r="V286" s="26"/>
      <c r="W286" s="26"/>
      <c r="X286" s="26"/>
      <c r="Y286" s="33"/>
      <c r="Z286" s="79"/>
      <c r="AA286" s="80"/>
      <c r="AB286" s="25"/>
      <c r="AC286" s="26"/>
      <c r="AD286" s="26"/>
      <c r="AE286" s="33"/>
      <c r="AF286" s="28"/>
      <c r="AG286" s="27"/>
      <c r="AH286" s="27"/>
      <c r="AI286" s="27"/>
      <c r="AJ286" s="27"/>
      <c r="AK286" s="47"/>
      <c r="AL286" s="25"/>
      <c r="AM286" s="26"/>
      <c r="AN286" s="26"/>
      <c r="AO286" s="33"/>
      <c r="AP286" s="28"/>
      <c r="AQ286" s="27"/>
      <c r="AR286" s="27"/>
      <c r="AS286" s="27"/>
      <c r="AT286" s="27"/>
      <c r="AU286" s="47"/>
      <c r="AV286" s="28"/>
      <c r="AW286" s="27"/>
      <c r="AX286" s="27"/>
      <c r="AY286" s="27"/>
      <c r="AZ286" s="27"/>
      <c r="BA286" s="40"/>
    </row>
    <row r="287" spans="1:53" s="9" customFormat="1" ht="18" customHeight="1" x14ac:dyDescent="0.4">
      <c r="A287" s="75"/>
      <c r="B287" s="76"/>
      <c r="C287" s="27"/>
      <c r="D287" s="27"/>
      <c r="E287" s="27"/>
      <c r="F287" s="27"/>
      <c r="G287" s="27"/>
      <c r="H287" s="27"/>
      <c r="I287" s="27"/>
      <c r="J287" s="27"/>
      <c r="K287" s="27"/>
      <c r="L287" s="25"/>
      <c r="M287" s="26"/>
      <c r="N287" s="26"/>
      <c r="O287" s="27"/>
      <c r="P287" s="27"/>
      <c r="Q287" s="27"/>
      <c r="R287" s="27"/>
      <c r="S287" s="26"/>
      <c r="T287" s="26"/>
      <c r="U287" s="28"/>
      <c r="V287" s="26"/>
      <c r="W287" s="26"/>
      <c r="X287" s="26"/>
      <c r="Y287" s="33"/>
      <c r="Z287" s="79"/>
      <c r="AA287" s="80"/>
      <c r="AB287" s="25"/>
      <c r="AC287" s="26"/>
      <c r="AD287" s="26"/>
      <c r="AE287" s="33"/>
      <c r="AF287" s="28"/>
      <c r="AG287" s="27"/>
      <c r="AH287" s="27"/>
      <c r="AI287" s="27"/>
      <c r="AJ287" s="27"/>
      <c r="AK287" s="47"/>
      <c r="AL287" s="25"/>
      <c r="AM287" s="26"/>
      <c r="AN287" s="26"/>
      <c r="AO287" s="33"/>
      <c r="AP287" s="28"/>
      <c r="AQ287" s="27"/>
      <c r="AR287" s="27"/>
      <c r="AS287" s="27"/>
      <c r="AT287" s="27"/>
      <c r="AU287" s="47"/>
      <c r="AV287" s="28"/>
      <c r="AW287" s="27"/>
      <c r="AX287" s="27"/>
      <c r="AY287" s="27"/>
      <c r="AZ287" s="27"/>
      <c r="BA287" s="40"/>
    </row>
    <row r="288" spans="1:53" s="9" customFormat="1" ht="18" customHeight="1" x14ac:dyDescent="0.4">
      <c r="A288" s="75"/>
      <c r="B288" s="76"/>
      <c r="C288" s="27"/>
      <c r="D288" s="27"/>
      <c r="E288" s="27"/>
      <c r="F288" s="27"/>
      <c r="G288" s="27"/>
      <c r="H288" s="27"/>
      <c r="I288" s="27"/>
      <c r="J288" s="27"/>
      <c r="K288" s="27"/>
      <c r="L288" s="25"/>
      <c r="M288" s="26"/>
      <c r="N288" s="26"/>
      <c r="O288" s="27"/>
      <c r="P288" s="27"/>
      <c r="Q288" s="27"/>
      <c r="R288" s="27"/>
      <c r="S288" s="26"/>
      <c r="T288" s="26"/>
      <c r="U288" s="28"/>
      <c r="V288" s="26"/>
      <c r="W288" s="26"/>
      <c r="X288" s="26"/>
      <c r="Y288" s="33"/>
      <c r="Z288" s="79"/>
      <c r="AA288" s="80"/>
      <c r="AB288" s="25"/>
      <c r="AC288" s="26"/>
      <c r="AD288" s="26"/>
      <c r="AE288" s="33"/>
      <c r="AF288" s="28"/>
      <c r="AG288" s="27"/>
      <c r="AH288" s="27"/>
      <c r="AI288" s="27"/>
      <c r="AJ288" s="27"/>
      <c r="AK288" s="47"/>
      <c r="AL288" s="25"/>
      <c r="AM288" s="26"/>
      <c r="AN288" s="26"/>
      <c r="AO288" s="33"/>
      <c r="AP288" s="28"/>
      <c r="AQ288" s="27"/>
      <c r="AR288" s="27"/>
      <c r="AS288" s="27"/>
      <c r="AT288" s="27"/>
      <c r="AU288" s="47"/>
      <c r="AV288" s="28"/>
      <c r="AW288" s="27"/>
      <c r="AX288" s="27"/>
      <c r="AY288" s="27"/>
      <c r="AZ288" s="27"/>
      <c r="BA288" s="40"/>
    </row>
    <row r="289" spans="1:53" s="9" customFormat="1" ht="18" customHeight="1" thickBot="1" x14ac:dyDescent="0.45">
      <c r="A289" s="88"/>
      <c r="B289" s="89"/>
      <c r="C289" s="84"/>
      <c r="D289" s="84"/>
      <c r="E289" s="84"/>
      <c r="F289" s="84"/>
      <c r="G289" s="84"/>
      <c r="H289" s="84"/>
      <c r="I289" s="84"/>
      <c r="J289" s="84"/>
      <c r="K289" s="84"/>
      <c r="L289" s="90"/>
      <c r="M289" s="91"/>
      <c r="N289" s="91"/>
      <c r="O289" s="84"/>
      <c r="P289" s="84"/>
      <c r="Q289" s="84"/>
      <c r="R289" s="84"/>
      <c r="S289" s="91"/>
      <c r="T289" s="91"/>
      <c r="U289" s="85"/>
      <c r="V289" s="91"/>
      <c r="W289" s="91"/>
      <c r="X289" s="91"/>
      <c r="Y289" s="92"/>
      <c r="Z289" s="93"/>
      <c r="AA289" s="94"/>
      <c r="AB289" s="90"/>
      <c r="AC289" s="91"/>
      <c r="AD289" s="91"/>
      <c r="AE289" s="92"/>
      <c r="AF289" s="85"/>
      <c r="AG289" s="84"/>
      <c r="AH289" s="84"/>
      <c r="AI289" s="84"/>
      <c r="AJ289" s="84"/>
      <c r="AK289" s="86"/>
      <c r="AL289" s="90"/>
      <c r="AM289" s="91"/>
      <c r="AN289" s="91"/>
      <c r="AO289" s="92"/>
      <c r="AP289" s="85"/>
      <c r="AQ289" s="84"/>
      <c r="AR289" s="84"/>
      <c r="AS289" s="84"/>
      <c r="AT289" s="84"/>
      <c r="AU289" s="86"/>
      <c r="AV289" s="85"/>
      <c r="AW289" s="84"/>
      <c r="AX289" s="84"/>
      <c r="AY289" s="84"/>
      <c r="AZ289" s="84"/>
      <c r="BA289" s="87"/>
    </row>
    <row r="290" spans="1:53" s="9" customFormat="1" ht="18" customHeight="1" thickBot="1" x14ac:dyDescent="0.45">
      <c r="A290" s="101"/>
      <c r="B290" s="101"/>
      <c r="C290" s="48"/>
      <c r="D290" s="48"/>
      <c r="E290" s="48"/>
      <c r="F290" s="48"/>
      <c r="G290" s="48"/>
      <c r="H290" s="48"/>
      <c r="I290" s="48"/>
      <c r="J290" s="48"/>
      <c r="K290" s="48"/>
      <c r="L290" s="51"/>
      <c r="M290" s="51"/>
      <c r="N290" s="51"/>
      <c r="O290" s="48"/>
      <c r="P290" s="48"/>
      <c r="Q290" s="48"/>
      <c r="R290" s="48"/>
      <c r="S290" s="51"/>
      <c r="T290" s="51"/>
      <c r="U290" s="48"/>
      <c r="V290" s="51"/>
      <c r="W290" s="51"/>
      <c r="X290" s="51"/>
      <c r="Y290" s="51"/>
      <c r="Z290" s="102"/>
      <c r="AA290" s="102"/>
      <c r="AB290" s="51"/>
      <c r="AC290" s="51"/>
      <c r="AD290" s="51"/>
      <c r="AE290" s="51"/>
      <c r="AF290" s="48"/>
      <c r="AG290" s="48"/>
      <c r="AH290" s="48"/>
      <c r="AI290" s="48"/>
      <c r="AJ290" s="48"/>
      <c r="AK290" s="48"/>
      <c r="AL290" s="51"/>
      <c r="AM290" s="51"/>
      <c r="AN290" s="51"/>
      <c r="AO290" s="51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</row>
    <row r="291" spans="1:53" s="9" customFormat="1" ht="18" customHeight="1" x14ac:dyDescent="0.4">
      <c r="A291" s="128" t="s">
        <v>9</v>
      </c>
      <c r="B291" s="129"/>
      <c r="C291" s="129"/>
      <c r="D291" s="129"/>
      <c r="E291" s="129"/>
      <c r="F291" s="129"/>
      <c r="G291" s="129"/>
      <c r="H291" s="129"/>
      <c r="I291" s="129"/>
      <c r="J291" s="129"/>
      <c r="K291" s="129"/>
      <c r="L291" s="129" t="s">
        <v>10</v>
      </c>
      <c r="M291" s="129"/>
      <c r="N291" s="129"/>
      <c r="O291" s="129"/>
      <c r="P291" s="129"/>
      <c r="Q291" s="129"/>
      <c r="R291" s="129"/>
      <c r="S291" s="129"/>
      <c r="T291" s="129"/>
      <c r="U291" s="129" t="s">
        <v>11</v>
      </c>
      <c r="V291" s="129"/>
      <c r="W291" s="129"/>
      <c r="X291" s="129"/>
      <c r="Y291" s="129"/>
      <c r="Z291" s="129" t="s">
        <v>12</v>
      </c>
      <c r="AA291" s="129"/>
      <c r="AB291" s="132" t="s">
        <v>13</v>
      </c>
      <c r="AC291" s="133"/>
      <c r="AD291" s="133"/>
      <c r="AE291" s="133"/>
      <c r="AF291" s="133"/>
      <c r="AG291" s="133"/>
      <c r="AH291" s="133"/>
      <c r="AI291" s="133"/>
      <c r="AJ291" s="133"/>
      <c r="AK291" s="133"/>
      <c r="AL291" s="132" t="s">
        <v>14</v>
      </c>
      <c r="AM291" s="133"/>
      <c r="AN291" s="133"/>
      <c r="AO291" s="133"/>
      <c r="AP291" s="133"/>
      <c r="AQ291" s="133"/>
      <c r="AR291" s="133"/>
      <c r="AS291" s="133"/>
      <c r="AT291" s="133"/>
      <c r="AU291" s="134"/>
      <c r="AV291" s="121" t="s">
        <v>15</v>
      </c>
      <c r="AW291" s="122"/>
      <c r="AX291" s="122"/>
      <c r="AY291" s="122"/>
      <c r="AZ291" s="122"/>
      <c r="BA291" s="123"/>
    </row>
    <row r="292" spans="1:53" s="9" customFormat="1" ht="18" customHeight="1" x14ac:dyDescent="0.4">
      <c r="A292" s="130"/>
      <c r="B292" s="131"/>
      <c r="C292" s="131"/>
      <c r="D292" s="131"/>
      <c r="E292" s="131"/>
      <c r="F292" s="131"/>
      <c r="G292" s="131"/>
      <c r="H292" s="131"/>
      <c r="I292" s="131"/>
      <c r="J292" s="131"/>
      <c r="K292" s="131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1"/>
      <c r="Z292" s="131"/>
      <c r="AA292" s="131"/>
      <c r="AB292" s="110" t="s">
        <v>16</v>
      </c>
      <c r="AC292" s="127"/>
      <c r="AD292" s="127"/>
      <c r="AE292" s="111"/>
      <c r="AF292" s="110" t="s">
        <v>17</v>
      </c>
      <c r="AG292" s="127"/>
      <c r="AH292" s="127"/>
      <c r="AI292" s="127"/>
      <c r="AJ292" s="127"/>
      <c r="AK292" s="111"/>
      <c r="AL292" s="110" t="s">
        <v>16</v>
      </c>
      <c r="AM292" s="127"/>
      <c r="AN292" s="127"/>
      <c r="AO292" s="111"/>
      <c r="AP292" s="110" t="s">
        <v>17</v>
      </c>
      <c r="AQ292" s="127"/>
      <c r="AR292" s="127"/>
      <c r="AS292" s="127"/>
      <c r="AT292" s="127"/>
      <c r="AU292" s="111"/>
      <c r="AV292" s="124"/>
      <c r="AW292" s="125"/>
      <c r="AX292" s="125"/>
      <c r="AY292" s="125"/>
      <c r="AZ292" s="125"/>
      <c r="BA292" s="126"/>
    </row>
    <row r="293" spans="1:53" s="9" customFormat="1" ht="18" customHeight="1" x14ac:dyDescent="0.4">
      <c r="A293" s="81">
        <v>10</v>
      </c>
      <c r="B293" s="82" t="s">
        <v>170</v>
      </c>
      <c r="C293" s="27"/>
      <c r="D293" s="27"/>
      <c r="E293" s="27"/>
      <c r="F293" s="27"/>
      <c r="G293" s="27"/>
      <c r="H293" s="27"/>
      <c r="I293" s="27"/>
      <c r="J293" s="27"/>
      <c r="K293" s="27"/>
      <c r="L293" s="25"/>
      <c r="M293" s="26"/>
      <c r="N293" s="26"/>
      <c r="O293" s="27"/>
      <c r="P293" s="27"/>
      <c r="Q293" s="27"/>
      <c r="R293" s="27"/>
      <c r="S293" s="26"/>
      <c r="T293" s="26"/>
      <c r="U293" s="28"/>
      <c r="V293" s="26"/>
      <c r="W293" s="26"/>
      <c r="X293" s="26"/>
      <c r="Y293" s="33"/>
      <c r="Z293" s="79"/>
      <c r="AA293" s="80"/>
      <c r="AB293" s="25"/>
      <c r="AC293" s="26"/>
      <c r="AD293" s="26"/>
      <c r="AE293" s="33"/>
      <c r="AF293" s="28"/>
      <c r="AG293" s="27"/>
      <c r="AH293" s="27"/>
      <c r="AI293" s="27"/>
      <c r="AJ293" s="27"/>
      <c r="AK293" s="47"/>
      <c r="AL293" s="25"/>
      <c r="AM293" s="26"/>
      <c r="AN293" s="26"/>
      <c r="AO293" s="33"/>
      <c r="AP293" s="28"/>
      <c r="AQ293" s="27"/>
      <c r="AR293" s="27"/>
      <c r="AS293" s="27"/>
      <c r="AT293" s="27"/>
      <c r="AU293" s="47"/>
      <c r="AV293" s="28"/>
      <c r="AW293" s="27"/>
      <c r="AX293" s="27"/>
      <c r="AY293" s="27"/>
      <c r="AZ293" s="27"/>
      <c r="BA293" s="40"/>
    </row>
    <row r="294" spans="1:53" s="9" customFormat="1" ht="18" customHeight="1" x14ac:dyDescent="0.4">
      <c r="A294" s="75"/>
      <c r="B294" s="76"/>
      <c r="C294" s="27"/>
      <c r="D294" s="27"/>
      <c r="E294" s="27"/>
      <c r="F294" s="27"/>
      <c r="G294" s="27"/>
      <c r="H294" s="27"/>
      <c r="I294" s="27"/>
      <c r="J294" s="27"/>
      <c r="K294" s="27"/>
      <c r="L294" s="25"/>
      <c r="M294" s="26"/>
      <c r="N294" s="26"/>
      <c r="O294" s="27"/>
      <c r="P294" s="27"/>
      <c r="Q294" s="27"/>
      <c r="R294" s="27"/>
      <c r="S294" s="26"/>
      <c r="T294" s="26"/>
      <c r="U294" s="28"/>
      <c r="V294" s="26"/>
      <c r="W294" s="26"/>
      <c r="X294" s="26"/>
      <c r="Y294" s="33"/>
      <c r="Z294" s="79"/>
      <c r="AA294" s="80"/>
      <c r="AB294" s="25"/>
      <c r="AC294" s="26"/>
      <c r="AD294" s="26"/>
      <c r="AE294" s="33"/>
      <c r="AF294" s="28"/>
      <c r="AG294" s="27"/>
      <c r="AH294" s="27"/>
      <c r="AI294" s="27"/>
      <c r="AJ294" s="27"/>
      <c r="AK294" s="47"/>
      <c r="AL294" s="25"/>
      <c r="AM294" s="26"/>
      <c r="AN294" s="26"/>
      <c r="AO294" s="33"/>
      <c r="AP294" s="28"/>
      <c r="AQ294" s="27"/>
      <c r="AR294" s="27"/>
      <c r="AS294" s="27"/>
      <c r="AT294" s="27"/>
      <c r="AU294" s="47"/>
      <c r="AV294" s="28"/>
      <c r="AW294" s="27"/>
      <c r="AX294" s="27"/>
      <c r="AY294" s="27"/>
      <c r="AZ294" s="27"/>
      <c r="BA294" s="40"/>
    </row>
    <row r="295" spans="1:53" s="9" customFormat="1" ht="18" customHeight="1" x14ac:dyDescent="0.4">
      <c r="A295" s="75"/>
      <c r="B295" s="76"/>
      <c r="C295" s="27" t="s">
        <v>171</v>
      </c>
      <c r="D295" s="27"/>
      <c r="E295" s="27"/>
      <c r="F295" s="27"/>
      <c r="G295" s="27"/>
      <c r="H295" s="27"/>
      <c r="I295" s="27"/>
      <c r="J295" s="27"/>
      <c r="K295" s="27"/>
      <c r="L295" s="25" t="s">
        <v>172</v>
      </c>
      <c r="M295" s="26"/>
      <c r="N295" s="26"/>
      <c r="O295" s="27"/>
      <c r="P295" s="27"/>
      <c r="Q295" s="27"/>
      <c r="R295" s="27"/>
      <c r="S295" s="26"/>
      <c r="T295" s="26"/>
      <c r="U295" s="28"/>
      <c r="V295" s="112">
        <v>4</v>
      </c>
      <c r="W295" s="112"/>
      <c r="X295" s="112"/>
      <c r="Y295" s="33"/>
      <c r="Z295" s="110" t="s">
        <v>173</v>
      </c>
      <c r="AA295" s="111"/>
      <c r="AB295" s="118"/>
      <c r="AC295" s="112"/>
      <c r="AD295" s="112"/>
      <c r="AE295" s="119"/>
      <c r="AF295" s="28"/>
      <c r="AG295" s="112">
        <f>V295*AB295</f>
        <v>0</v>
      </c>
      <c r="AH295" s="112"/>
      <c r="AI295" s="112"/>
      <c r="AJ295" s="112"/>
      <c r="AK295" s="47"/>
      <c r="AL295" s="118"/>
      <c r="AM295" s="112"/>
      <c r="AN295" s="112"/>
      <c r="AO295" s="119"/>
      <c r="AP295" s="28"/>
      <c r="AQ295" s="112">
        <f>V295*AL295</f>
        <v>0</v>
      </c>
      <c r="AR295" s="112"/>
      <c r="AS295" s="112"/>
      <c r="AT295" s="112"/>
      <c r="AU295" s="47"/>
      <c r="AV295" s="28"/>
      <c r="AW295" s="27"/>
      <c r="AX295" s="27"/>
      <c r="AY295" s="27"/>
      <c r="AZ295" s="27"/>
      <c r="BA295" s="40"/>
    </row>
    <row r="296" spans="1:53" s="9" customFormat="1" ht="18" customHeight="1" x14ac:dyDescent="0.4">
      <c r="A296" s="75"/>
      <c r="B296" s="76"/>
      <c r="C296" s="27"/>
      <c r="D296" s="27"/>
      <c r="E296" s="27"/>
      <c r="F296" s="27"/>
      <c r="G296" s="27"/>
      <c r="H296" s="27"/>
      <c r="I296" s="27"/>
      <c r="J296" s="27"/>
      <c r="K296" s="27"/>
      <c r="L296" s="25"/>
      <c r="M296" s="26"/>
      <c r="N296" s="26"/>
      <c r="O296" s="27"/>
      <c r="P296" s="27"/>
      <c r="Q296" s="27"/>
      <c r="R296" s="27"/>
      <c r="S296" s="26"/>
      <c r="T296" s="26"/>
      <c r="U296" s="28"/>
      <c r="V296" s="26"/>
      <c r="W296" s="26"/>
      <c r="X296" s="26"/>
      <c r="Y296" s="33"/>
      <c r="Z296" s="79"/>
      <c r="AA296" s="80"/>
      <c r="AB296" s="25"/>
      <c r="AC296" s="26"/>
      <c r="AD296" s="26"/>
      <c r="AE296" s="33"/>
      <c r="AF296" s="28"/>
      <c r="AG296" s="27"/>
      <c r="AH296" s="27"/>
      <c r="AI296" s="27"/>
      <c r="AJ296" s="27"/>
      <c r="AK296" s="47"/>
      <c r="AL296" s="25"/>
      <c r="AM296" s="26"/>
      <c r="AN296" s="26"/>
      <c r="AO296" s="33"/>
      <c r="AP296" s="28"/>
      <c r="AQ296" s="27"/>
      <c r="AR296" s="27"/>
      <c r="AS296" s="27"/>
      <c r="AT296" s="27"/>
      <c r="AU296" s="47"/>
      <c r="AV296" s="28"/>
      <c r="AW296" s="27"/>
      <c r="AX296" s="27"/>
      <c r="AY296" s="27"/>
      <c r="AZ296" s="27"/>
      <c r="BA296" s="40"/>
    </row>
    <row r="297" spans="1:53" s="9" customFormat="1" ht="18" customHeight="1" x14ac:dyDescent="0.4">
      <c r="A297" s="75"/>
      <c r="B297" s="76"/>
      <c r="C297" s="27" t="s">
        <v>42</v>
      </c>
      <c r="D297" s="27"/>
      <c r="E297" s="27"/>
      <c r="F297" s="27"/>
      <c r="G297" s="27"/>
      <c r="H297" s="27"/>
      <c r="I297" s="27"/>
      <c r="J297" s="27"/>
      <c r="K297" s="27"/>
      <c r="L297" s="28"/>
      <c r="M297" s="27"/>
      <c r="N297" s="27"/>
      <c r="O297" s="27"/>
      <c r="P297" s="27"/>
      <c r="Q297" s="27"/>
      <c r="R297" s="27"/>
      <c r="S297" s="27"/>
      <c r="T297" s="27"/>
      <c r="U297" s="28"/>
      <c r="V297" s="27"/>
      <c r="W297" s="27"/>
      <c r="X297" s="27"/>
      <c r="Y297" s="47"/>
      <c r="Z297" s="110"/>
      <c r="AA297" s="111"/>
      <c r="AB297" s="28"/>
      <c r="AC297" s="27"/>
      <c r="AD297" s="27"/>
      <c r="AE297" s="47"/>
      <c r="AF297" s="28"/>
      <c r="AG297" s="112">
        <f>SUM(AG295:AJ295)</f>
        <v>0</v>
      </c>
      <c r="AH297" s="112"/>
      <c r="AI297" s="112"/>
      <c r="AJ297" s="112"/>
      <c r="AK297" s="47"/>
      <c r="AL297" s="28"/>
      <c r="AM297" s="27"/>
      <c r="AN297" s="27"/>
      <c r="AO297" s="47"/>
      <c r="AP297" s="28"/>
      <c r="AQ297" s="112">
        <f>SUM(AQ295:AT295)</f>
        <v>0</v>
      </c>
      <c r="AR297" s="112"/>
      <c r="AS297" s="112"/>
      <c r="AT297" s="112"/>
      <c r="AU297" s="47"/>
      <c r="AV297" s="28"/>
      <c r="AW297" s="27"/>
      <c r="AX297" s="27"/>
      <c r="AY297" s="27"/>
      <c r="AZ297" s="27"/>
      <c r="BA297" s="40"/>
    </row>
    <row r="298" spans="1:53" s="9" customFormat="1" ht="18" customHeight="1" x14ac:dyDescent="0.4">
      <c r="A298" s="75"/>
      <c r="B298" s="76"/>
      <c r="C298" s="27"/>
      <c r="D298" s="27"/>
      <c r="E298" s="27"/>
      <c r="F298" s="27"/>
      <c r="G298" s="27"/>
      <c r="H298" s="27"/>
      <c r="I298" s="27"/>
      <c r="J298" s="27"/>
      <c r="K298" s="27"/>
      <c r="L298" s="25"/>
      <c r="M298" s="26"/>
      <c r="N298" s="26"/>
      <c r="O298" s="27"/>
      <c r="P298" s="27"/>
      <c r="Q298" s="27"/>
      <c r="R298" s="27"/>
      <c r="S298" s="26"/>
      <c r="T298" s="26"/>
      <c r="U298" s="28"/>
      <c r="V298" s="26"/>
      <c r="W298" s="26"/>
      <c r="X298" s="26"/>
      <c r="Y298" s="33"/>
      <c r="Z298" s="79"/>
      <c r="AA298" s="80"/>
      <c r="AB298" s="25"/>
      <c r="AC298" s="26"/>
      <c r="AD298" s="26"/>
      <c r="AE298" s="33"/>
      <c r="AF298" s="28"/>
      <c r="AG298" s="27"/>
      <c r="AH298" s="27"/>
      <c r="AI298" s="27"/>
      <c r="AJ298" s="27"/>
      <c r="AK298" s="47"/>
      <c r="AL298" s="25"/>
      <c r="AM298" s="26"/>
      <c r="AN298" s="26"/>
      <c r="AO298" s="33"/>
      <c r="AP298" s="28"/>
      <c r="AQ298" s="27"/>
      <c r="AR298" s="27"/>
      <c r="AS298" s="27"/>
      <c r="AT298" s="27"/>
      <c r="AU298" s="47"/>
      <c r="AV298" s="28"/>
      <c r="AW298" s="27"/>
      <c r="AX298" s="27"/>
      <c r="AY298" s="27"/>
      <c r="AZ298" s="27"/>
      <c r="BA298" s="40"/>
    </row>
    <row r="299" spans="1:53" s="9" customFormat="1" ht="18" customHeight="1" x14ac:dyDescent="0.4">
      <c r="A299" s="81">
        <v>11</v>
      </c>
      <c r="B299" s="82" t="s">
        <v>32</v>
      </c>
      <c r="C299" s="27"/>
      <c r="D299" s="27"/>
      <c r="E299" s="27"/>
      <c r="F299" s="27"/>
      <c r="G299" s="27"/>
      <c r="H299" s="27"/>
      <c r="I299" s="27"/>
      <c r="J299" s="27"/>
      <c r="K299" s="27"/>
      <c r="L299" s="25"/>
      <c r="M299" s="26"/>
      <c r="N299" s="26"/>
      <c r="O299" s="27"/>
      <c r="P299" s="27"/>
      <c r="Q299" s="27"/>
      <c r="R299" s="27"/>
      <c r="S299" s="26"/>
      <c r="T299" s="26"/>
      <c r="U299" s="28"/>
      <c r="V299" s="26"/>
      <c r="W299" s="26"/>
      <c r="X299" s="26"/>
      <c r="Y299" s="33"/>
      <c r="Z299" s="79"/>
      <c r="AA299" s="80"/>
      <c r="AB299" s="25"/>
      <c r="AC299" s="26"/>
      <c r="AD299" s="26"/>
      <c r="AE299" s="33"/>
      <c r="AF299" s="28"/>
      <c r="AG299" s="27"/>
      <c r="AH299" s="27"/>
      <c r="AI299" s="27"/>
      <c r="AJ299" s="27"/>
      <c r="AK299" s="47"/>
      <c r="AL299" s="25"/>
      <c r="AM299" s="26"/>
      <c r="AN299" s="26"/>
      <c r="AO299" s="33"/>
      <c r="AP299" s="28"/>
      <c r="AQ299" s="27"/>
      <c r="AR299" s="27"/>
      <c r="AS299" s="27"/>
      <c r="AT299" s="27"/>
      <c r="AU299" s="47"/>
      <c r="AV299" s="28"/>
      <c r="AW299" s="27"/>
      <c r="AX299" s="27"/>
      <c r="AY299" s="27"/>
      <c r="AZ299" s="27"/>
      <c r="BA299" s="40"/>
    </row>
    <row r="300" spans="1:53" s="9" customFormat="1" ht="18" customHeight="1" x14ac:dyDescent="0.4">
      <c r="A300" s="75"/>
      <c r="B300" s="95" t="s">
        <v>97</v>
      </c>
      <c r="C300" s="82" t="s">
        <v>120</v>
      </c>
      <c r="D300" s="27"/>
      <c r="E300" s="27"/>
      <c r="F300" s="27"/>
      <c r="G300" s="27"/>
      <c r="H300" s="27"/>
      <c r="I300" s="27"/>
      <c r="J300" s="27"/>
      <c r="K300" s="27"/>
      <c r="L300" s="25"/>
      <c r="M300" s="26"/>
      <c r="N300" s="26"/>
      <c r="O300" s="27"/>
      <c r="P300" s="27"/>
      <c r="Q300" s="27"/>
      <c r="R300" s="27"/>
      <c r="S300" s="26"/>
      <c r="T300" s="26"/>
      <c r="U300" s="28"/>
      <c r="V300" s="26"/>
      <c r="W300" s="26"/>
      <c r="X300" s="26"/>
      <c r="Y300" s="33"/>
      <c r="Z300" s="79"/>
      <c r="AA300" s="80"/>
      <c r="AB300" s="25"/>
      <c r="AC300" s="26"/>
      <c r="AD300" s="26"/>
      <c r="AE300" s="33"/>
      <c r="AF300" s="28"/>
      <c r="AG300" s="27"/>
      <c r="AH300" s="27"/>
      <c r="AI300" s="27"/>
      <c r="AJ300" s="27"/>
      <c r="AK300" s="47"/>
      <c r="AL300" s="25"/>
      <c r="AM300" s="26"/>
      <c r="AN300" s="26"/>
      <c r="AO300" s="33"/>
      <c r="AP300" s="28"/>
      <c r="AQ300" s="27"/>
      <c r="AR300" s="27"/>
      <c r="AS300" s="27"/>
      <c r="AT300" s="27"/>
      <c r="AU300" s="47"/>
      <c r="AV300" s="28"/>
      <c r="AW300" s="27"/>
      <c r="AX300" s="27"/>
      <c r="AY300" s="27"/>
      <c r="AZ300" s="27"/>
      <c r="BA300" s="40"/>
    </row>
    <row r="301" spans="1:53" s="9" customFormat="1" ht="18" customHeight="1" x14ac:dyDescent="0.4">
      <c r="A301" s="75"/>
      <c r="B301" s="76"/>
      <c r="C301" s="27" t="s">
        <v>174</v>
      </c>
      <c r="D301" s="27"/>
      <c r="E301" s="27"/>
      <c r="F301" s="27"/>
      <c r="G301" s="27"/>
      <c r="H301" s="27"/>
      <c r="I301" s="27"/>
      <c r="J301" s="27"/>
      <c r="K301" s="27"/>
      <c r="L301" s="25" t="s">
        <v>175</v>
      </c>
      <c r="M301" s="26"/>
      <c r="N301" s="26"/>
      <c r="O301" s="27"/>
      <c r="P301" s="27"/>
      <c r="Q301" s="27"/>
      <c r="R301" s="27"/>
      <c r="S301" s="26"/>
      <c r="T301" s="26"/>
      <c r="U301" s="28"/>
      <c r="V301" s="112">
        <v>5</v>
      </c>
      <c r="W301" s="112"/>
      <c r="X301" s="112"/>
      <c r="Y301" s="33"/>
      <c r="Z301" s="110" t="s">
        <v>176</v>
      </c>
      <c r="AA301" s="111"/>
      <c r="AB301" s="118"/>
      <c r="AC301" s="112"/>
      <c r="AD301" s="112"/>
      <c r="AE301" s="119"/>
      <c r="AF301" s="28"/>
      <c r="AG301" s="112">
        <f>V301*AB301</f>
        <v>0</v>
      </c>
      <c r="AH301" s="112"/>
      <c r="AI301" s="112"/>
      <c r="AJ301" s="112"/>
      <c r="AK301" s="47"/>
      <c r="AL301" s="118"/>
      <c r="AM301" s="112"/>
      <c r="AN301" s="112"/>
      <c r="AO301" s="119"/>
      <c r="AP301" s="28"/>
      <c r="AQ301" s="112">
        <f>V301*AL301</f>
        <v>0</v>
      </c>
      <c r="AR301" s="112"/>
      <c r="AS301" s="112"/>
      <c r="AT301" s="112"/>
      <c r="AU301" s="47"/>
      <c r="AV301" s="28"/>
      <c r="AW301" s="27"/>
      <c r="AX301" s="27"/>
      <c r="AY301" s="27"/>
      <c r="AZ301" s="27"/>
      <c r="BA301" s="40"/>
    </row>
    <row r="302" spans="1:53" s="9" customFormat="1" ht="18" customHeight="1" x14ac:dyDescent="0.4">
      <c r="A302" s="75"/>
      <c r="B302" s="76"/>
      <c r="C302" s="27" t="s">
        <v>174</v>
      </c>
      <c r="D302" s="27"/>
      <c r="E302" s="27"/>
      <c r="F302" s="27"/>
      <c r="G302" s="27"/>
      <c r="H302" s="27"/>
      <c r="I302" s="27"/>
      <c r="J302" s="27"/>
      <c r="K302" s="27"/>
      <c r="L302" s="25" t="s">
        <v>177</v>
      </c>
      <c r="M302" s="26"/>
      <c r="N302" s="26"/>
      <c r="O302" s="27"/>
      <c r="P302" s="27"/>
      <c r="Q302" s="27"/>
      <c r="R302" s="27"/>
      <c r="S302" s="26"/>
      <c r="T302" s="26"/>
      <c r="U302" s="28"/>
      <c r="V302" s="112">
        <v>17</v>
      </c>
      <c r="W302" s="112"/>
      <c r="X302" s="112"/>
      <c r="Y302" s="33"/>
      <c r="Z302" s="110" t="s">
        <v>176</v>
      </c>
      <c r="AA302" s="111"/>
      <c r="AB302" s="118"/>
      <c r="AC302" s="112"/>
      <c r="AD302" s="112"/>
      <c r="AE302" s="119"/>
      <c r="AF302" s="28"/>
      <c r="AG302" s="112">
        <f>V302*AB302</f>
        <v>0</v>
      </c>
      <c r="AH302" s="112"/>
      <c r="AI302" s="112"/>
      <c r="AJ302" s="112"/>
      <c r="AK302" s="47"/>
      <c r="AL302" s="118"/>
      <c r="AM302" s="112"/>
      <c r="AN302" s="112"/>
      <c r="AO302" s="119"/>
      <c r="AP302" s="28"/>
      <c r="AQ302" s="112">
        <f t="shared" ref="AQ302:AQ305" si="15">V302*AL302</f>
        <v>0</v>
      </c>
      <c r="AR302" s="112"/>
      <c r="AS302" s="112"/>
      <c r="AT302" s="112"/>
      <c r="AU302" s="47"/>
      <c r="AV302" s="72"/>
      <c r="AW302" s="73"/>
      <c r="AX302" s="73"/>
      <c r="AY302" s="73"/>
      <c r="AZ302" s="73"/>
      <c r="BA302" s="77"/>
    </row>
    <row r="303" spans="1:53" s="9" customFormat="1" ht="18" customHeight="1" x14ac:dyDescent="0.4">
      <c r="A303" s="75"/>
      <c r="B303" s="76"/>
      <c r="C303" s="27" t="s">
        <v>174</v>
      </c>
      <c r="D303" s="27"/>
      <c r="E303" s="27"/>
      <c r="F303" s="27"/>
      <c r="G303" s="27"/>
      <c r="H303" s="27"/>
      <c r="I303" s="27"/>
      <c r="J303" s="27"/>
      <c r="K303" s="27"/>
      <c r="L303" s="25" t="s">
        <v>178</v>
      </c>
      <c r="M303" s="26"/>
      <c r="N303" s="26"/>
      <c r="O303" s="27"/>
      <c r="P303" s="27"/>
      <c r="Q303" s="27"/>
      <c r="R303" s="27"/>
      <c r="S303" s="26"/>
      <c r="T303" s="26"/>
      <c r="U303" s="28"/>
      <c r="V303" s="112">
        <v>42</v>
      </c>
      <c r="W303" s="112"/>
      <c r="X303" s="112"/>
      <c r="Y303" s="33"/>
      <c r="Z303" s="110" t="s">
        <v>176</v>
      </c>
      <c r="AA303" s="111"/>
      <c r="AB303" s="118"/>
      <c r="AC303" s="112"/>
      <c r="AD303" s="112"/>
      <c r="AE303" s="119"/>
      <c r="AF303" s="28"/>
      <c r="AG303" s="112">
        <f>V303*AB303</f>
        <v>0</v>
      </c>
      <c r="AH303" s="112"/>
      <c r="AI303" s="112"/>
      <c r="AJ303" s="112"/>
      <c r="AK303" s="47"/>
      <c r="AL303" s="118"/>
      <c r="AM303" s="112"/>
      <c r="AN303" s="112"/>
      <c r="AO303" s="119"/>
      <c r="AP303" s="28"/>
      <c r="AQ303" s="112">
        <f t="shared" si="15"/>
        <v>0</v>
      </c>
      <c r="AR303" s="112"/>
      <c r="AS303" s="112"/>
      <c r="AT303" s="112"/>
      <c r="AU303" s="47"/>
      <c r="AV303" s="72"/>
      <c r="AW303" s="73"/>
      <c r="AX303" s="73"/>
      <c r="AY303" s="73"/>
      <c r="AZ303" s="73"/>
      <c r="BA303" s="77"/>
    </row>
    <row r="304" spans="1:53" s="9" customFormat="1" ht="18" customHeight="1" x14ac:dyDescent="0.4">
      <c r="A304" s="75"/>
      <c r="B304" s="76"/>
      <c r="C304" s="27" t="s">
        <v>174</v>
      </c>
      <c r="D304" s="27"/>
      <c r="E304" s="27"/>
      <c r="F304" s="27"/>
      <c r="G304" s="27"/>
      <c r="H304" s="27"/>
      <c r="I304" s="27"/>
      <c r="J304" s="27"/>
      <c r="K304" s="27"/>
      <c r="L304" s="25" t="s">
        <v>179</v>
      </c>
      <c r="M304" s="26"/>
      <c r="N304" s="26"/>
      <c r="O304" s="27"/>
      <c r="P304" s="27"/>
      <c r="Q304" s="27"/>
      <c r="R304" s="27"/>
      <c r="S304" s="26"/>
      <c r="T304" s="26"/>
      <c r="U304" s="28"/>
      <c r="V304" s="120">
        <v>8</v>
      </c>
      <c r="W304" s="120"/>
      <c r="X304" s="120"/>
      <c r="Y304" s="33"/>
      <c r="Z304" s="110" t="s">
        <v>176</v>
      </c>
      <c r="AA304" s="111"/>
      <c r="AB304" s="118"/>
      <c r="AC304" s="112"/>
      <c r="AD304" s="112"/>
      <c r="AE304" s="119"/>
      <c r="AF304" s="28"/>
      <c r="AG304" s="112">
        <f>V304*AB304</f>
        <v>0</v>
      </c>
      <c r="AH304" s="112"/>
      <c r="AI304" s="112"/>
      <c r="AJ304" s="112"/>
      <c r="AK304" s="47"/>
      <c r="AL304" s="118"/>
      <c r="AM304" s="112"/>
      <c r="AN304" s="112"/>
      <c r="AO304" s="119"/>
      <c r="AP304" s="28"/>
      <c r="AQ304" s="112">
        <f t="shared" si="15"/>
        <v>0</v>
      </c>
      <c r="AR304" s="112"/>
      <c r="AS304" s="112"/>
      <c r="AT304" s="112"/>
      <c r="AU304" s="47"/>
      <c r="AV304" s="72"/>
      <c r="AW304" s="73"/>
      <c r="AX304" s="73"/>
      <c r="AY304" s="73"/>
      <c r="AZ304" s="73"/>
      <c r="BA304" s="77"/>
    </row>
    <row r="305" spans="1:53" s="9" customFormat="1" ht="18" customHeight="1" x14ac:dyDescent="0.4">
      <c r="A305" s="75"/>
      <c r="B305" s="76"/>
      <c r="C305" s="27" t="s">
        <v>180</v>
      </c>
      <c r="D305" s="27"/>
      <c r="E305" s="27"/>
      <c r="F305" s="27"/>
      <c r="G305" s="27"/>
      <c r="H305" s="27"/>
      <c r="I305" s="27"/>
      <c r="J305" s="27"/>
      <c r="K305" s="27"/>
      <c r="L305" s="25" t="s">
        <v>178</v>
      </c>
      <c r="M305" s="26"/>
      <c r="N305" s="26"/>
      <c r="O305" s="27"/>
      <c r="P305" s="27"/>
      <c r="Q305" s="27"/>
      <c r="R305" s="27"/>
      <c r="S305" s="26"/>
      <c r="T305" s="26"/>
      <c r="U305" s="28"/>
      <c r="V305" s="112">
        <v>6</v>
      </c>
      <c r="W305" s="112"/>
      <c r="X305" s="112"/>
      <c r="Y305" s="33"/>
      <c r="Z305" s="110" t="s">
        <v>176</v>
      </c>
      <c r="AA305" s="111"/>
      <c r="AB305" s="118"/>
      <c r="AC305" s="112"/>
      <c r="AD305" s="112"/>
      <c r="AE305" s="119"/>
      <c r="AF305" s="28"/>
      <c r="AG305" s="112">
        <f>AB305*V305</f>
        <v>0</v>
      </c>
      <c r="AH305" s="112"/>
      <c r="AI305" s="112"/>
      <c r="AJ305" s="112"/>
      <c r="AK305" s="47"/>
      <c r="AL305" s="118"/>
      <c r="AM305" s="112"/>
      <c r="AN305" s="112"/>
      <c r="AO305" s="119"/>
      <c r="AP305" s="28"/>
      <c r="AQ305" s="112">
        <f t="shared" si="15"/>
        <v>0</v>
      </c>
      <c r="AR305" s="112"/>
      <c r="AS305" s="112"/>
      <c r="AT305" s="112"/>
      <c r="AU305" s="47"/>
      <c r="AV305" s="72"/>
      <c r="AW305" s="73"/>
      <c r="AX305" s="73"/>
      <c r="AY305" s="73"/>
      <c r="AZ305" s="73"/>
      <c r="BA305" s="77"/>
    </row>
    <row r="306" spans="1:53" s="9" customFormat="1" ht="18" customHeight="1" x14ac:dyDescent="0.4">
      <c r="A306" s="75"/>
      <c r="B306" s="76"/>
      <c r="C306" s="27" t="s">
        <v>180</v>
      </c>
      <c r="D306" s="27"/>
      <c r="E306" s="27"/>
      <c r="F306" s="27"/>
      <c r="G306" s="27"/>
      <c r="H306" s="27"/>
      <c r="I306" s="27"/>
      <c r="J306" s="27"/>
      <c r="K306" s="27"/>
      <c r="L306" s="25" t="s">
        <v>179</v>
      </c>
      <c r="M306" s="26"/>
      <c r="N306" s="26"/>
      <c r="O306" s="27"/>
      <c r="P306" s="27"/>
      <c r="Q306" s="27"/>
      <c r="R306" s="27"/>
      <c r="S306" s="26"/>
      <c r="T306" s="26"/>
      <c r="U306" s="28"/>
      <c r="V306" s="120">
        <v>41</v>
      </c>
      <c r="W306" s="120"/>
      <c r="X306" s="120"/>
      <c r="Y306" s="33"/>
      <c r="Z306" s="110" t="s">
        <v>176</v>
      </c>
      <c r="AA306" s="111"/>
      <c r="AB306" s="118"/>
      <c r="AC306" s="112"/>
      <c r="AD306" s="112"/>
      <c r="AE306" s="119"/>
      <c r="AF306" s="28"/>
      <c r="AG306" s="112">
        <f>AB306*V306</f>
        <v>0</v>
      </c>
      <c r="AH306" s="112"/>
      <c r="AI306" s="112"/>
      <c r="AJ306" s="112"/>
      <c r="AK306" s="47"/>
      <c r="AL306" s="118"/>
      <c r="AM306" s="112"/>
      <c r="AN306" s="112"/>
      <c r="AO306" s="119"/>
      <c r="AP306" s="28"/>
      <c r="AQ306" s="112">
        <f>V306*AL306</f>
        <v>0</v>
      </c>
      <c r="AR306" s="112"/>
      <c r="AS306" s="112"/>
      <c r="AT306" s="112"/>
      <c r="AU306" s="47"/>
      <c r="AV306" s="72"/>
      <c r="AW306" s="73"/>
      <c r="AX306" s="73"/>
      <c r="AY306" s="73"/>
      <c r="AZ306" s="73"/>
      <c r="BA306" s="77"/>
    </row>
    <row r="307" spans="1:53" s="9" customFormat="1" ht="18" customHeight="1" x14ac:dyDescent="0.4">
      <c r="A307" s="75"/>
      <c r="B307" s="76"/>
      <c r="C307" s="27" t="s">
        <v>181</v>
      </c>
      <c r="D307" s="27"/>
      <c r="E307" s="27"/>
      <c r="F307" s="27"/>
      <c r="G307" s="27"/>
      <c r="H307" s="27"/>
      <c r="I307" s="27"/>
      <c r="J307" s="27"/>
      <c r="K307" s="27"/>
      <c r="L307" s="25"/>
      <c r="M307" s="26"/>
      <c r="N307" s="26"/>
      <c r="O307" s="27"/>
      <c r="P307" s="27"/>
      <c r="Q307" s="27"/>
      <c r="R307" s="27"/>
      <c r="S307" s="26"/>
      <c r="T307" s="26"/>
      <c r="U307" s="28"/>
      <c r="V307" s="112">
        <v>1</v>
      </c>
      <c r="W307" s="112"/>
      <c r="X307" s="112"/>
      <c r="Y307" s="33"/>
      <c r="Z307" s="110" t="s">
        <v>20</v>
      </c>
      <c r="AA307" s="111"/>
      <c r="AB307" s="115"/>
      <c r="AC307" s="116"/>
      <c r="AD307" s="116"/>
      <c r="AE307" s="117"/>
      <c r="AF307" s="28"/>
      <c r="AG307" s="116"/>
      <c r="AH307" s="116"/>
      <c r="AI307" s="116"/>
      <c r="AJ307" s="116"/>
      <c r="AK307" s="47"/>
      <c r="AL307" s="118"/>
      <c r="AM307" s="112"/>
      <c r="AN307" s="112"/>
      <c r="AO307" s="119"/>
      <c r="AP307" s="28"/>
      <c r="AQ307" s="112">
        <f t="shared" ref="AQ307" si="16">V307*AL307</f>
        <v>0</v>
      </c>
      <c r="AR307" s="112"/>
      <c r="AS307" s="112"/>
      <c r="AT307" s="112"/>
      <c r="AU307" s="47"/>
      <c r="AV307" s="28"/>
      <c r="AW307" s="27"/>
      <c r="AX307" s="27"/>
      <c r="AY307" s="27"/>
      <c r="AZ307" s="27"/>
      <c r="BA307" s="40"/>
    </row>
    <row r="308" spans="1:53" s="9" customFormat="1" ht="18" customHeight="1" x14ac:dyDescent="0.4">
      <c r="A308" s="75"/>
      <c r="B308" s="76"/>
      <c r="C308" s="27" t="s">
        <v>110</v>
      </c>
      <c r="D308" s="27"/>
      <c r="E308" s="27"/>
      <c r="F308" s="27"/>
      <c r="G308" s="27"/>
      <c r="H308" s="27"/>
      <c r="I308" s="27"/>
      <c r="J308" s="27"/>
      <c r="K308" s="27"/>
      <c r="L308" s="25"/>
      <c r="M308" s="26"/>
      <c r="N308" s="26"/>
      <c r="O308" s="27"/>
      <c r="P308" s="27"/>
      <c r="Q308" s="27"/>
      <c r="R308" s="27"/>
      <c r="S308" s="26"/>
      <c r="T308" s="26"/>
      <c r="U308" s="28"/>
      <c r="V308" s="26"/>
      <c r="W308" s="26"/>
      <c r="X308" s="26"/>
      <c r="Y308" s="33"/>
      <c r="Z308" s="79"/>
      <c r="AA308" s="80"/>
      <c r="AB308" s="25"/>
      <c r="AC308" s="26"/>
      <c r="AD308" s="26"/>
      <c r="AE308" s="33"/>
      <c r="AF308" s="28"/>
      <c r="AG308" s="112">
        <f>SUM(AG301:AJ307)</f>
        <v>0</v>
      </c>
      <c r="AH308" s="112"/>
      <c r="AI308" s="112"/>
      <c r="AJ308" s="112"/>
      <c r="AK308" s="47"/>
      <c r="AL308" s="25"/>
      <c r="AM308" s="26"/>
      <c r="AN308" s="26"/>
      <c r="AO308" s="33"/>
      <c r="AP308" s="28"/>
      <c r="AQ308" s="112">
        <f>SUM(AQ301:AT307)</f>
        <v>0</v>
      </c>
      <c r="AR308" s="112"/>
      <c r="AS308" s="112"/>
      <c r="AT308" s="112"/>
      <c r="AU308" s="47"/>
      <c r="AV308" s="28"/>
      <c r="AW308" s="27"/>
      <c r="AX308" s="27"/>
      <c r="AY308" s="27"/>
      <c r="AZ308" s="27"/>
      <c r="BA308" s="40"/>
    </row>
    <row r="309" spans="1:53" s="9" customFormat="1" ht="18" customHeight="1" x14ac:dyDescent="0.4">
      <c r="A309" s="75"/>
      <c r="B309" s="95" t="s">
        <v>111</v>
      </c>
      <c r="C309" s="82" t="s">
        <v>125</v>
      </c>
      <c r="D309" s="27"/>
      <c r="E309" s="27"/>
      <c r="F309" s="27"/>
      <c r="G309" s="27"/>
      <c r="H309" s="27"/>
      <c r="I309" s="27"/>
      <c r="J309" s="27"/>
      <c r="K309" s="27"/>
      <c r="L309" s="25"/>
      <c r="M309" s="26"/>
      <c r="N309" s="26"/>
      <c r="O309" s="27"/>
      <c r="P309" s="27"/>
      <c r="Q309" s="27"/>
      <c r="R309" s="27"/>
      <c r="S309" s="26"/>
      <c r="T309" s="26"/>
      <c r="U309" s="28"/>
      <c r="V309" s="26"/>
      <c r="W309" s="26"/>
      <c r="X309" s="26"/>
      <c r="Y309" s="33"/>
      <c r="Z309" s="79"/>
      <c r="AA309" s="80"/>
      <c r="AB309" s="25"/>
      <c r="AC309" s="26"/>
      <c r="AD309" s="26"/>
      <c r="AE309" s="33"/>
      <c r="AF309" s="28"/>
      <c r="AG309" s="27"/>
      <c r="AH309" s="27"/>
      <c r="AI309" s="27"/>
      <c r="AJ309" s="27"/>
      <c r="AK309" s="47"/>
      <c r="AL309" s="25"/>
      <c r="AM309" s="26"/>
      <c r="AN309" s="26"/>
      <c r="AO309" s="33"/>
      <c r="AP309" s="28"/>
      <c r="AQ309" s="27"/>
      <c r="AR309" s="27"/>
      <c r="AS309" s="27"/>
      <c r="AT309" s="27"/>
      <c r="AU309" s="47"/>
      <c r="AV309" s="28"/>
      <c r="AW309" s="27"/>
      <c r="AX309" s="27"/>
      <c r="AY309" s="27"/>
      <c r="AZ309" s="27"/>
      <c r="BA309" s="40"/>
    </row>
    <row r="310" spans="1:53" s="9" customFormat="1" ht="18" customHeight="1" x14ac:dyDescent="0.4">
      <c r="A310" s="75"/>
      <c r="B310" s="76"/>
      <c r="C310" s="27" t="s">
        <v>182</v>
      </c>
      <c r="D310" s="27"/>
      <c r="E310" s="27"/>
      <c r="F310" s="27"/>
      <c r="G310" s="27"/>
      <c r="H310" s="27"/>
      <c r="I310" s="27"/>
      <c r="J310" s="27"/>
      <c r="K310" s="27"/>
      <c r="L310" s="25"/>
      <c r="M310" s="26"/>
      <c r="N310" s="26"/>
      <c r="O310" s="27"/>
      <c r="P310" s="27"/>
      <c r="Q310" s="27"/>
      <c r="R310" s="27"/>
      <c r="S310" s="26"/>
      <c r="T310" s="26"/>
      <c r="U310" s="28"/>
      <c r="V310" s="112">
        <v>284</v>
      </c>
      <c r="W310" s="112"/>
      <c r="X310" s="112"/>
      <c r="Y310" s="33"/>
      <c r="Z310" s="110" t="s">
        <v>176</v>
      </c>
      <c r="AA310" s="111"/>
      <c r="AB310" s="118"/>
      <c r="AC310" s="112"/>
      <c r="AD310" s="112"/>
      <c r="AE310" s="119"/>
      <c r="AF310" s="28"/>
      <c r="AG310" s="112">
        <f>AB310*V310</f>
        <v>0</v>
      </c>
      <c r="AH310" s="112"/>
      <c r="AI310" s="112"/>
      <c r="AJ310" s="112"/>
      <c r="AK310" s="47"/>
      <c r="AL310" s="118"/>
      <c r="AM310" s="112"/>
      <c r="AN310" s="112"/>
      <c r="AO310" s="119"/>
      <c r="AP310" s="28"/>
      <c r="AQ310" s="112">
        <f t="shared" ref="AQ310:AQ311" si="17">V310*AL310</f>
        <v>0</v>
      </c>
      <c r="AR310" s="112"/>
      <c r="AS310" s="112"/>
      <c r="AT310" s="112"/>
      <c r="AU310" s="47"/>
      <c r="AV310" s="28"/>
      <c r="AW310" s="27"/>
      <c r="AX310" s="27"/>
      <c r="AY310" s="27"/>
      <c r="AZ310" s="27"/>
      <c r="BA310" s="40"/>
    </row>
    <row r="311" spans="1:53" s="9" customFormat="1" ht="18" customHeight="1" x14ac:dyDescent="0.4">
      <c r="A311" s="75"/>
      <c r="B311" s="76"/>
      <c r="C311" s="27" t="s">
        <v>181</v>
      </c>
      <c r="D311" s="27"/>
      <c r="E311" s="27"/>
      <c r="F311" s="27"/>
      <c r="G311" s="27"/>
      <c r="H311" s="27"/>
      <c r="I311" s="27"/>
      <c r="J311" s="27"/>
      <c r="K311" s="27"/>
      <c r="L311" s="25"/>
      <c r="M311" s="26"/>
      <c r="N311" s="26"/>
      <c r="O311" s="27"/>
      <c r="P311" s="27"/>
      <c r="Q311" s="27"/>
      <c r="R311" s="27"/>
      <c r="S311" s="26"/>
      <c r="T311" s="26"/>
      <c r="U311" s="28"/>
      <c r="V311" s="112">
        <v>1</v>
      </c>
      <c r="W311" s="112"/>
      <c r="X311" s="112"/>
      <c r="Y311" s="33"/>
      <c r="Z311" s="110" t="s">
        <v>20</v>
      </c>
      <c r="AA311" s="111"/>
      <c r="AB311" s="118"/>
      <c r="AC311" s="112"/>
      <c r="AD311" s="112"/>
      <c r="AE311" s="119"/>
      <c r="AF311" s="28"/>
      <c r="AG311" s="116"/>
      <c r="AH311" s="116"/>
      <c r="AI311" s="116"/>
      <c r="AJ311" s="116"/>
      <c r="AK311" s="47"/>
      <c r="AL311" s="118"/>
      <c r="AM311" s="112"/>
      <c r="AN311" s="112"/>
      <c r="AO311" s="119"/>
      <c r="AP311" s="28"/>
      <c r="AQ311" s="112">
        <f t="shared" si="17"/>
        <v>0</v>
      </c>
      <c r="AR311" s="112"/>
      <c r="AS311" s="112"/>
      <c r="AT311" s="112"/>
      <c r="AU311" s="47"/>
      <c r="AV311" s="28"/>
      <c r="AW311" s="27"/>
      <c r="AX311" s="27"/>
      <c r="AY311" s="27"/>
      <c r="AZ311" s="27"/>
      <c r="BA311" s="40"/>
    </row>
    <row r="312" spans="1:53" s="9" customFormat="1" ht="18" customHeight="1" x14ac:dyDescent="0.4">
      <c r="A312" s="75"/>
      <c r="B312" s="76"/>
      <c r="C312" s="27" t="s">
        <v>113</v>
      </c>
      <c r="D312" s="27"/>
      <c r="E312" s="27"/>
      <c r="F312" s="27"/>
      <c r="G312" s="27"/>
      <c r="H312" s="27"/>
      <c r="I312" s="27"/>
      <c r="J312" s="27"/>
      <c r="K312" s="27"/>
      <c r="L312" s="25"/>
      <c r="M312" s="26"/>
      <c r="N312" s="26"/>
      <c r="O312" s="27"/>
      <c r="P312" s="27"/>
      <c r="Q312" s="27"/>
      <c r="R312" s="27"/>
      <c r="S312" s="26"/>
      <c r="T312" s="26"/>
      <c r="U312" s="28"/>
      <c r="V312" s="26"/>
      <c r="W312" s="26"/>
      <c r="X312" s="26"/>
      <c r="Y312" s="33"/>
      <c r="Z312" s="79"/>
      <c r="AA312" s="80"/>
      <c r="AB312" s="25"/>
      <c r="AC312" s="26"/>
      <c r="AD312" s="26"/>
      <c r="AE312" s="33"/>
      <c r="AF312" s="28"/>
      <c r="AG312" s="112">
        <f>SUM(AG310:AJ311)</f>
        <v>0</v>
      </c>
      <c r="AH312" s="112"/>
      <c r="AI312" s="112"/>
      <c r="AJ312" s="112"/>
      <c r="AK312" s="47"/>
      <c r="AL312" s="25"/>
      <c r="AM312" s="26"/>
      <c r="AN312" s="26"/>
      <c r="AO312" s="33"/>
      <c r="AP312" s="28"/>
      <c r="AQ312" s="112">
        <f>SUM(AQ310:AT311)</f>
        <v>0</v>
      </c>
      <c r="AR312" s="112"/>
      <c r="AS312" s="112"/>
      <c r="AT312" s="112"/>
      <c r="AU312" s="47"/>
      <c r="AV312" s="28"/>
      <c r="AW312" s="27"/>
      <c r="AX312" s="27"/>
      <c r="AY312" s="27"/>
      <c r="AZ312" s="27"/>
      <c r="BA312" s="40"/>
    </row>
    <row r="313" spans="1:53" s="9" customFormat="1" ht="18" customHeight="1" x14ac:dyDescent="0.4">
      <c r="A313" s="75"/>
      <c r="B313" s="95" t="s">
        <v>114</v>
      </c>
      <c r="C313" s="82" t="s">
        <v>124</v>
      </c>
      <c r="D313" s="27"/>
      <c r="E313" s="27"/>
      <c r="F313" s="27"/>
      <c r="G313" s="27"/>
      <c r="H313" s="27"/>
      <c r="I313" s="27"/>
      <c r="J313" s="27"/>
      <c r="K313" s="27"/>
      <c r="L313" s="25"/>
      <c r="M313" s="26"/>
      <c r="N313" s="26"/>
      <c r="O313" s="27"/>
      <c r="P313" s="27"/>
      <c r="Q313" s="27"/>
      <c r="R313" s="27"/>
      <c r="S313" s="26"/>
      <c r="T313" s="26"/>
      <c r="U313" s="28"/>
      <c r="V313" s="26"/>
      <c r="W313" s="26"/>
      <c r="X313" s="26"/>
      <c r="Y313" s="33"/>
      <c r="Z313" s="79"/>
      <c r="AA313" s="80"/>
      <c r="AB313" s="25"/>
      <c r="AC313" s="26"/>
      <c r="AD313" s="26"/>
      <c r="AE313" s="33"/>
      <c r="AF313" s="28"/>
      <c r="AG313" s="27"/>
      <c r="AH313" s="27"/>
      <c r="AI313" s="27"/>
      <c r="AJ313" s="27"/>
      <c r="AK313" s="47"/>
      <c r="AL313" s="25"/>
      <c r="AM313" s="26"/>
      <c r="AN313" s="26"/>
      <c r="AO313" s="33"/>
      <c r="AP313" s="28"/>
      <c r="AQ313" s="27"/>
      <c r="AR313" s="27"/>
      <c r="AS313" s="27"/>
      <c r="AT313" s="27"/>
      <c r="AU313" s="47"/>
      <c r="AV313" s="28"/>
      <c r="AW313" s="27"/>
      <c r="AX313" s="27"/>
      <c r="AY313" s="27"/>
      <c r="AZ313" s="27"/>
      <c r="BA313" s="40"/>
    </row>
    <row r="314" spans="1:53" s="9" customFormat="1" ht="18" customHeight="1" x14ac:dyDescent="0.4">
      <c r="A314" s="75"/>
      <c r="B314" s="76"/>
      <c r="C314" s="27" t="s">
        <v>174</v>
      </c>
      <c r="D314" s="27"/>
      <c r="E314" s="27"/>
      <c r="F314" s="27"/>
      <c r="G314" s="27"/>
      <c r="H314" s="27"/>
      <c r="I314" s="27"/>
      <c r="J314" s="27"/>
      <c r="K314" s="27"/>
      <c r="L314" s="25" t="s">
        <v>183</v>
      </c>
      <c r="M314" s="26"/>
      <c r="N314" s="26"/>
      <c r="O314" s="27"/>
      <c r="P314" s="27"/>
      <c r="Q314" s="27"/>
      <c r="R314" s="27"/>
      <c r="S314" s="26"/>
      <c r="T314" s="26"/>
      <c r="U314" s="28"/>
      <c r="V314" s="112">
        <v>45</v>
      </c>
      <c r="W314" s="112"/>
      <c r="X314" s="112"/>
      <c r="Y314" s="33"/>
      <c r="Z314" s="110" t="s">
        <v>176</v>
      </c>
      <c r="AA314" s="111"/>
      <c r="AB314" s="118"/>
      <c r="AC314" s="112"/>
      <c r="AD314" s="112"/>
      <c r="AE314" s="119"/>
      <c r="AF314" s="28"/>
      <c r="AG314" s="112">
        <f>V314*AB314</f>
        <v>0</v>
      </c>
      <c r="AH314" s="112"/>
      <c r="AI314" s="112"/>
      <c r="AJ314" s="112"/>
      <c r="AK314" s="47"/>
      <c r="AL314" s="118"/>
      <c r="AM314" s="112"/>
      <c r="AN314" s="112"/>
      <c r="AO314" s="119"/>
      <c r="AP314" s="28"/>
      <c r="AQ314" s="112">
        <f>V314*AL314</f>
        <v>0</v>
      </c>
      <c r="AR314" s="112"/>
      <c r="AS314" s="112"/>
      <c r="AT314" s="112"/>
      <c r="AU314" s="47"/>
      <c r="AV314" s="72"/>
      <c r="AW314" s="73"/>
      <c r="AX314" s="73"/>
      <c r="AY314" s="73"/>
      <c r="AZ314" s="73"/>
      <c r="BA314" s="77"/>
    </row>
    <row r="315" spans="1:53" s="9" customFormat="1" ht="18" customHeight="1" x14ac:dyDescent="0.4">
      <c r="A315" s="75"/>
      <c r="B315" s="76"/>
      <c r="C315" s="27" t="s">
        <v>174</v>
      </c>
      <c r="D315" s="27"/>
      <c r="E315" s="27"/>
      <c r="F315" s="27"/>
      <c r="G315" s="27"/>
      <c r="H315" s="27"/>
      <c r="I315" s="27"/>
      <c r="J315" s="27"/>
      <c r="K315" s="27"/>
      <c r="L315" s="25" t="s">
        <v>184</v>
      </c>
      <c r="M315" s="26"/>
      <c r="N315" s="26"/>
      <c r="O315" s="27"/>
      <c r="P315" s="27"/>
      <c r="Q315" s="27"/>
      <c r="R315" s="27"/>
      <c r="S315" s="26"/>
      <c r="T315" s="26"/>
      <c r="U315" s="28"/>
      <c r="V315" s="112">
        <v>86</v>
      </c>
      <c r="W315" s="112"/>
      <c r="X315" s="112"/>
      <c r="Y315" s="33"/>
      <c r="Z315" s="110" t="s">
        <v>176</v>
      </c>
      <c r="AA315" s="111"/>
      <c r="AB315" s="118"/>
      <c r="AC315" s="112"/>
      <c r="AD315" s="112"/>
      <c r="AE315" s="119"/>
      <c r="AF315" s="28"/>
      <c r="AG315" s="112">
        <f>V315*AB315</f>
        <v>0</v>
      </c>
      <c r="AH315" s="112"/>
      <c r="AI315" s="112"/>
      <c r="AJ315" s="112"/>
      <c r="AK315" s="47"/>
      <c r="AL315" s="118"/>
      <c r="AM315" s="112"/>
      <c r="AN315" s="112"/>
      <c r="AO315" s="119"/>
      <c r="AP315" s="28"/>
      <c r="AQ315" s="112">
        <f>V315*AL315</f>
        <v>0</v>
      </c>
      <c r="AR315" s="112"/>
      <c r="AS315" s="112"/>
      <c r="AT315" s="112"/>
      <c r="AU315" s="47"/>
      <c r="AV315" s="72"/>
      <c r="AW315" s="73"/>
      <c r="AX315" s="73"/>
      <c r="AY315" s="73"/>
      <c r="AZ315" s="73"/>
      <c r="BA315" s="77"/>
    </row>
    <row r="316" spans="1:53" s="9" customFormat="1" ht="18" customHeight="1" x14ac:dyDescent="0.4">
      <c r="A316" s="75"/>
      <c r="B316" s="76"/>
      <c r="C316" s="27" t="s">
        <v>185</v>
      </c>
      <c r="D316" s="27"/>
      <c r="E316" s="27"/>
      <c r="F316" s="27"/>
      <c r="G316" s="27"/>
      <c r="H316" s="27"/>
      <c r="I316" s="27"/>
      <c r="J316" s="27"/>
      <c r="K316" s="27"/>
      <c r="L316" s="25" t="s">
        <v>184</v>
      </c>
      <c r="M316" s="26"/>
      <c r="N316" s="26"/>
      <c r="O316" s="27"/>
      <c r="P316" s="27"/>
      <c r="Q316" s="27"/>
      <c r="R316" s="27"/>
      <c r="S316" s="26"/>
      <c r="T316" s="26"/>
      <c r="U316" s="28"/>
      <c r="V316" s="112">
        <v>150</v>
      </c>
      <c r="W316" s="112"/>
      <c r="X316" s="112"/>
      <c r="Y316" s="33"/>
      <c r="Z316" s="110" t="s">
        <v>176</v>
      </c>
      <c r="AA316" s="111"/>
      <c r="AB316" s="118"/>
      <c r="AC316" s="112"/>
      <c r="AD316" s="112"/>
      <c r="AE316" s="119"/>
      <c r="AF316" s="28"/>
      <c r="AG316" s="112">
        <f>V316*AB316</f>
        <v>0</v>
      </c>
      <c r="AH316" s="112"/>
      <c r="AI316" s="112"/>
      <c r="AJ316" s="112"/>
      <c r="AK316" s="47"/>
      <c r="AL316" s="118"/>
      <c r="AM316" s="112"/>
      <c r="AN316" s="112"/>
      <c r="AO316" s="119"/>
      <c r="AP316" s="28"/>
      <c r="AQ316" s="112">
        <f>V316*AL316</f>
        <v>0</v>
      </c>
      <c r="AR316" s="112"/>
      <c r="AS316" s="112"/>
      <c r="AT316" s="112"/>
      <c r="AU316" s="47"/>
      <c r="AV316" s="28"/>
      <c r="AW316" s="27"/>
      <c r="AX316" s="27"/>
      <c r="AY316" s="27"/>
      <c r="AZ316" s="27"/>
      <c r="BA316" s="40"/>
    </row>
    <row r="317" spans="1:53" s="9" customFormat="1" ht="18" customHeight="1" x14ac:dyDescent="0.4">
      <c r="A317" s="75"/>
      <c r="B317" s="76"/>
      <c r="C317" s="27" t="s">
        <v>186</v>
      </c>
      <c r="D317" s="27"/>
      <c r="E317" s="27"/>
      <c r="F317" s="27"/>
      <c r="G317" s="27"/>
      <c r="H317" s="27"/>
      <c r="I317" s="27"/>
      <c r="J317" s="27"/>
      <c r="K317" s="27"/>
      <c r="L317" s="25"/>
      <c r="M317" s="26"/>
      <c r="N317" s="26"/>
      <c r="O317" s="27"/>
      <c r="P317" s="27"/>
      <c r="Q317" s="27"/>
      <c r="R317" s="27"/>
      <c r="S317" s="26"/>
      <c r="T317" s="26"/>
      <c r="U317" s="28"/>
      <c r="V317" s="112">
        <v>36</v>
      </c>
      <c r="W317" s="112"/>
      <c r="X317" s="112"/>
      <c r="Y317" s="33"/>
      <c r="Z317" s="110" t="s">
        <v>176</v>
      </c>
      <c r="AA317" s="111"/>
      <c r="AB317" s="118"/>
      <c r="AC317" s="112"/>
      <c r="AD317" s="112"/>
      <c r="AE317" s="119"/>
      <c r="AF317" s="28"/>
      <c r="AG317" s="112">
        <f>V317*AB317</f>
        <v>0</v>
      </c>
      <c r="AH317" s="112"/>
      <c r="AI317" s="112"/>
      <c r="AJ317" s="112"/>
      <c r="AK317" s="47"/>
      <c r="AL317" s="118"/>
      <c r="AM317" s="112"/>
      <c r="AN317" s="112"/>
      <c r="AO317" s="119"/>
      <c r="AP317" s="28"/>
      <c r="AQ317" s="112">
        <f>V317*AL317</f>
        <v>0</v>
      </c>
      <c r="AR317" s="112"/>
      <c r="AS317" s="112"/>
      <c r="AT317" s="112"/>
      <c r="AU317" s="47"/>
      <c r="AV317" s="28"/>
      <c r="AW317" s="27"/>
      <c r="AX317" s="27"/>
      <c r="AY317" s="27"/>
      <c r="AZ317" s="27"/>
      <c r="BA317" s="40"/>
    </row>
    <row r="318" spans="1:53" s="9" customFormat="1" ht="18" customHeight="1" x14ac:dyDescent="0.4">
      <c r="A318" s="75"/>
      <c r="B318" s="76"/>
      <c r="C318" s="27" t="s">
        <v>181</v>
      </c>
      <c r="D318" s="27"/>
      <c r="E318" s="27"/>
      <c r="F318" s="27"/>
      <c r="G318" s="27"/>
      <c r="H318" s="27"/>
      <c r="I318" s="27"/>
      <c r="J318" s="27"/>
      <c r="K318" s="27"/>
      <c r="L318" s="25"/>
      <c r="M318" s="26"/>
      <c r="N318" s="26"/>
      <c r="O318" s="27"/>
      <c r="P318" s="27"/>
      <c r="Q318" s="27"/>
      <c r="R318" s="27"/>
      <c r="S318" s="26"/>
      <c r="T318" s="26"/>
      <c r="U318" s="28"/>
      <c r="V318" s="112">
        <v>1</v>
      </c>
      <c r="W318" s="112"/>
      <c r="X318" s="112"/>
      <c r="Y318" s="33"/>
      <c r="Z318" s="110" t="s">
        <v>20</v>
      </c>
      <c r="AA318" s="111"/>
      <c r="AB318" s="115"/>
      <c r="AC318" s="116"/>
      <c r="AD318" s="116"/>
      <c r="AE318" s="117"/>
      <c r="AF318" s="28"/>
      <c r="AG318" s="116"/>
      <c r="AH318" s="116"/>
      <c r="AI318" s="116"/>
      <c r="AJ318" s="116"/>
      <c r="AK318" s="47"/>
      <c r="AL318" s="118"/>
      <c r="AM318" s="112"/>
      <c r="AN318" s="112"/>
      <c r="AO318" s="119"/>
      <c r="AP318" s="28"/>
      <c r="AQ318" s="112">
        <f>V318*AL318</f>
        <v>0</v>
      </c>
      <c r="AR318" s="112"/>
      <c r="AS318" s="112"/>
      <c r="AT318" s="112"/>
      <c r="AU318" s="47"/>
      <c r="AV318" s="28"/>
      <c r="AW318" s="27"/>
      <c r="AX318" s="27"/>
      <c r="AY318" s="27"/>
      <c r="AZ318" s="27"/>
      <c r="BA318" s="40"/>
    </row>
    <row r="319" spans="1:53" s="9" customFormat="1" ht="18" customHeight="1" x14ac:dyDescent="0.4">
      <c r="A319" s="75"/>
      <c r="B319" s="76"/>
      <c r="C319" s="27" t="s">
        <v>117</v>
      </c>
      <c r="D319" s="27"/>
      <c r="E319" s="27"/>
      <c r="F319" s="27"/>
      <c r="G319" s="27"/>
      <c r="H319" s="27"/>
      <c r="I319" s="27"/>
      <c r="J319" s="27"/>
      <c r="K319" s="27"/>
      <c r="L319" s="25"/>
      <c r="M319" s="26"/>
      <c r="N319" s="26"/>
      <c r="O319" s="27"/>
      <c r="P319" s="27"/>
      <c r="Q319" s="27"/>
      <c r="R319" s="27"/>
      <c r="S319" s="26"/>
      <c r="T319" s="26"/>
      <c r="U319" s="28"/>
      <c r="V319" s="26"/>
      <c r="W319" s="26"/>
      <c r="X319" s="26"/>
      <c r="Y319" s="33"/>
      <c r="Z319" s="79"/>
      <c r="AA319" s="80"/>
      <c r="AB319" s="25"/>
      <c r="AC319" s="26"/>
      <c r="AD319" s="26"/>
      <c r="AE319" s="33"/>
      <c r="AF319" s="28"/>
      <c r="AG319" s="112">
        <f>SUM(AG314:AJ318)</f>
        <v>0</v>
      </c>
      <c r="AH319" s="112"/>
      <c r="AI319" s="112"/>
      <c r="AJ319" s="112"/>
      <c r="AK319" s="47"/>
      <c r="AL319" s="25"/>
      <c r="AM319" s="26"/>
      <c r="AN319" s="26"/>
      <c r="AO319" s="33"/>
      <c r="AP319" s="28"/>
      <c r="AQ319" s="112">
        <f>SUM(AQ314:AT318)</f>
        <v>0</v>
      </c>
      <c r="AR319" s="112"/>
      <c r="AS319" s="112"/>
      <c r="AT319" s="112"/>
      <c r="AU319" s="47"/>
      <c r="AV319" s="28"/>
      <c r="AW319" s="27"/>
      <c r="AX319" s="27"/>
      <c r="AY319" s="27"/>
      <c r="AZ319" s="27"/>
      <c r="BA319" s="40"/>
    </row>
    <row r="320" spans="1:53" s="9" customFormat="1" ht="18" customHeight="1" thickBot="1" x14ac:dyDescent="0.45">
      <c r="A320" s="88"/>
      <c r="B320" s="89"/>
      <c r="C320" s="84"/>
      <c r="D320" s="84"/>
      <c r="E320" s="84"/>
      <c r="F320" s="84"/>
      <c r="G320" s="84"/>
      <c r="H320" s="84"/>
      <c r="I320" s="84"/>
      <c r="J320" s="84"/>
      <c r="K320" s="84"/>
      <c r="L320" s="90"/>
      <c r="M320" s="91"/>
      <c r="N320" s="91"/>
      <c r="O320" s="84"/>
      <c r="P320" s="84"/>
      <c r="Q320" s="84"/>
      <c r="R320" s="84"/>
      <c r="S320" s="91"/>
      <c r="T320" s="91"/>
      <c r="U320" s="85"/>
      <c r="V320" s="91"/>
      <c r="W320" s="91"/>
      <c r="X320" s="91"/>
      <c r="Y320" s="92"/>
      <c r="Z320" s="93"/>
      <c r="AA320" s="94"/>
      <c r="AB320" s="90"/>
      <c r="AC320" s="91"/>
      <c r="AD320" s="91"/>
      <c r="AE320" s="92"/>
      <c r="AF320" s="85"/>
      <c r="AG320" s="84"/>
      <c r="AH320" s="84"/>
      <c r="AI320" s="84"/>
      <c r="AJ320" s="84"/>
      <c r="AK320" s="86"/>
      <c r="AL320" s="90"/>
      <c r="AM320" s="91"/>
      <c r="AN320" s="91"/>
      <c r="AO320" s="92"/>
      <c r="AP320" s="85"/>
      <c r="AQ320" s="84"/>
      <c r="AR320" s="84"/>
      <c r="AS320" s="84"/>
      <c r="AT320" s="84"/>
      <c r="AU320" s="86"/>
      <c r="AV320" s="85"/>
      <c r="AW320" s="84"/>
      <c r="AX320" s="84"/>
      <c r="AY320" s="84"/>
      <c r="AZ320" s="84"/>
      <c r="BA320" s="87"/>
    </row>
    <row r="321" spans="1:53" s="9" customFormat="1" ht="18" customHeight="1" thickBot="1" x14ac:dyDescent="0.45">
      <c r="A321" s="101"/>
      <c r="B321" s="101"/>
      <c r="C321" s="48"/>
      <c r="D321" s="48"/>
      <c r="E321" s="48"/>
      <c r="F321" s="48"/>
      <c r="G321" s="48"/>
      <c r="H321" s="48"/>
      <c r="I321" s="48"/>
      <c r="J321" s="48"/>
      <c r="K321" s="48"/>
      <c r="L321" s="51"/>
      <c r="M321" s="51"/>
      <c r="N321" s="51"/>
      <c r="O321" s="48"/>
      <c r="P321" s="48"/>
      <c r="Q321" s="48"/>
      <c r="R321" s="48"/>
      <c r="S321" s="51"/>
      <c r="T321" s="51"/>
      <c r="U321" s="48"/>
      <c r="V321" s="51"/>
      <c r="W321" s="51"/>
      <c r="X321" s="51"/>
      <c r="Y321" s="51"/>
      <c r="Z321" s="102"/>
      <c r="AA321" s="102"/>
      <c r="AB321" s="51"/>
      <c r="AC321" s="51"/>
      <c r="AD321" s="51"/>
      <c r="AE321" s="51"/>
      <c r="AF321" s="48"/>
      <c r="AG321" s="48"/>
      <c r="AH321" s="48"/>
      <c r="AI321" s="48"/>
      <c r="AJ321" s="48"/>
      <c r="AK321" s="48"/>
      <c r="AL321" s="51"/>
      <c r="AM321" s="51"/>
      <c r="AN321" s="51"/>
      <c r="AO321" s="51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</row>
    <row r="322" spans="1:53" s="9" customFormat="1" ht="18" customHeight="1" x14ac:dyDescent="0.4">
      <c r="A322" s="128" t="s">
        <v>9</v>
      </c>
      <c r="B322" s="129"/>
      <c r="C322" s="129"/>
      <c r="D322" s="129"/>
      <c r="E322" s="129"/>
      <c r="F322" s="129"/>
      <c r="G322" s="129"/>
      <c r="H322" s="129"/>
      <c r="I322" s="129"/>
      <c r="J322" s="129"/>
      <c r="K322" s="129"/>
      <c r="L322" s="129" t="s">
        <v>10</v>
      </c>
      <c r="M322" s="129"/>
      <c r="N322" s="129"/>
      <c r="O322" s="129"/>
      <c r="P322" s="129"/>
      <c r="Q322" s="129"/>
      <c r="R322" s="129"/>
      <c r="S322" s="129"/>
      <c r="T322" s="129"/>
      <c r="U322" s="129" t="s">
        <v>11</v>
      </c>
      <c r="V322" s="129"/>
      <c r="W322" s="129"/>
      <c r="X322" s="129"/>
      <c r="Y322" s="129"/>
      <c r="Z322" s="129" t="s">
        <v>12</v>
      </c>
      <c r="AA322" s="129"/>
      <c r="AB322" s="132" t="s">
        <v>13</v>
      </c>
      <c r="AC322" s="133"/>
      <c r="AD322" s="133"/>
      <c r="AE322" s="133"/>
      <c r="AF322" s="133"/>
      <c r="AG322" s="133"/>
      <c r="AH322" s="133"/>
      <c r="AI322" s="133"/>
      <c r="AJ322" s="133"/>
      <c r="AK322" s="133"/>
      <c r="AL322" s="132" t="s">
        <v>14</v>
      </c>
      <c r="AM322" s="133"/>
      <c r="AN322" s="133"/>
      <c r="AO322" s="133"/>
      <c r="AP322" s="133"/>
      <c r="AQ322" s="133"/>
      <c r="AR322" s="133"/>
      <c r="AS322" s="133"/>
      <c r="AT322" s="133"/>
      <c r="AU322" s="134"/>
      <c r="AV322" s="121" t="s">
        <v>15</v>
      </c>
      <c r="AW322" s="122"/>
      <c r="AX322" s="122"/>
      <c r="AY322" s="122"/>
      <c r="AZ322" s="122"/>
      <c r="BA322" s="123"/>
    </row>
    <row r="323" spans="1:53" s="9" customFormat="1" ht="18" customHeight="1" x14ac:dyDescent="0.4">
      <c r="A323" s="130"/>
      <c r="B323" s="131"/>
      <c r="C323" s="131"/>
      <c r="D323" s="131"/>
      <c r="E323" s="131"/>
      <c r="F323" s="131"/>
      <c r="G323" s="131"/>
      <c r="H323" s="131"/>
      <c r="I323" s="131"/>
      <c r="J323" s="131"/>
      <c r="K323" s="131"/>
      <c r="L323" s="131"/>
      <c r="M323" s="131"/>
      <c r="N323" s="131"/>
      <c r="O323" s="131"/>
      <c r="P323" s="131"/>
      <c r="Q323" s="131"/>
      <c r="R323" s="131"/>
      <c r="S323" s="131"/>
      <c r="T323" s="131"/>
      <c r="U323" s="131"/>
      <c r="V323" s="131"/>
      <c r="W323" s="131"/>
      <c r="X323" s="131"/>
      <c r="Y323" s="131"/>
      <c r="Z323" s="131"/>
      <c r="AA323" s="131"/>
      <c r="AB323" s="110" t="s">
        <v>16</v>
      </c>
      <c r="AC323" s="127"/>
      <c r="AD323" s="127"/>
      <c r="AE323" s="111"/>
      <c r="AF323" s="110" t="s">
        <v>17</v>
      </c>
      <c r="AG323" s="127"/>
      <c r="AH323" s="127"/>
      <c r="AI323" s="127"/>
      <c r="AJ323" s="127"/>
      <c r="AK323" s="111"/>
      <c r="AL323" s="110" t="s">
        <v>16</v>
      </c>
      <c r="AM323" s="127"/>
      <c r="AN323" s="127"/>
      <c r="AO323" s="111"/>
      <c r="AP323" s="110" t="s">
        <v>17</v>
      </c>
      <c r="AQ323" s="127"/>
      <c r="AR323" s="127"/>
      <c r="AS323" s="127"/>
      <c r="AT323" s="127"/>
      <c r="AU323" s="127"/>
      <c r="AV323" s="124"/>
      <c r="AW323" s="125"/>
      <c r="AX323" s="125"/>
      <c r="AY323" s="125"/>
      <c r="AZ323" s="125"/>
      <c r="BA323" s="126"/>
    </row>
    <row r="324" spans="1:53" s="9" customFormat="1" ht="18" customHeight="1" x14ac:dyDescent="0.4">
      <c r="A324" s="81"/>
      <c r="B324" s="82"/>
      <c r="C324" s="27"/>
      <c r="D324" s="27"/>
      <c r="E324" s="27"/>
      <c r="F324" s="27"/>
      <c r="G324" s="27"/>
      <c r="H324" s="27"/>
      <c r="I324" s="27"/>
      <c r="J324" s="27"/>
      <c r="K324" s="27"/>
      <c r="L324" s="25"/>
      <c r="M324" s="26"/>
      <c r="N324" s="26"/>
      <c r="O324" s="27"/>
      <c r="P324" s="27"/>
      <c r="Q324" s="27"/>
      <c r="R324" s="27"/>
      <c r="S324" s="26"/>
      <c r="T324" s="26"/>
      <c r="U324" s="28"/>
      <c r="V324" s="26"/>
      <c r="W324" s="26"/>
      <c r="X324" s="26"/>
      <c r="Y324" s="33"/>
      <c r="Z324" s="79"/>
      <c r="AA324" s="80"/>
      <c r="AB324" s="25"/>
      <c r="AC324" s="26"/>
      <c r="AD324" s="26"/>
      <c r="AE324" s="33"/>
      <c r="AF324" s="28"/>
      <c r="AG324" s="27"/>
      <c r="AH324" s="27"/>
      <c r="AI324" s="27"/>
      <c r="AJ324" s="27"/>
      <c r="AK324" s="47"/>
      <c r="AL324" s="25"/>
      <c r="AM324" s="26"/>
      <c r="AN324" s="26"/>
      <c r="AO324" s="33"/>
      <c r="AP324" s="28"/>
      <c r="AQ324" s="27"/>
      <c r="AR324" s="27"/>
      <c r="AS324" s="27"/>
      <c r="AT324" s="27"/>
      <c r="AU324" s="47"/>
      <c r="AV324" s="28"/>
      <c r="AW324" s="27"/>
      <c r="AX324" s="27"/>
      <c r="AY324" s="27"/>
      <c r="AZ324" s="27"/>
      <c r="BA324" s="40"/>
    </row>
    <row r="325" spans="1:53" s="9" customFormat="1" ht="18" customHeight="1" x14ac:dyDescent="0.4">
      <c r="A325" s="75"/>
      <c r="B325" s="95" t="s">
        <v>187</v>
      </c>
      <c r="C325" s="82" t="s">
        <v>141</v>
      </c>
      <c r="D325" s="27"/>
      <c r="E325" s="27"/>
      <c r="F325" s="27"/>
      <c r="G325" s="27"/>
      <c r="H325" s="27"/>
      <c r="I325" s="27"/>
      <c r="J325" s="27"/>
      <c r="K325" s="27"/>
      <c r="L325" s="25"/>
      <c r="M325" s="26"/>
      <c r="N325" s="26"/>
      <c r="O325" s="27"/>
      <c r="P325" s="27"/>
      <c r="Q325" s="27"/>
      <c r="R325" s="27"/>
      <c r="S325" s="26"/>
      <c r="T325" s="26"/>
      <c r="U325" s="28"/>
      <c r="V325" s="26"/>
      <c r="W325" s="26"/>
      <c r="X325" s="26"/>
      <c r="Y325" s="33"/>
      <c r="Z325" s="79"/>
      <c r="AA325" s="80"/>
      <c r="AB325" s="25"/>
      <c r="AC325" s="26"/>
      <c r="AD325" s="26"/>
      <c r="AE325" s="33"/>
      <c r="AF325" s="28"/>
      <c r="AG325" s="27"/>
      <c r="AH325" s="27"/>
      <c r="AI325" s="27"/>
      <c r="AJ325" s="27"/>
      <c r="AK325" s="47"/>
      <c r="AL325" s="25"/>
      <c r="AM325" s="26"/>
      <c r="AN325" s="26"/>
      <c r="AO325" s="33"/>
      <c r="AP325" s="28"/>
      <c r="AQ325" s="27"/>
      <c r="AR325" s="27"/>
      <c r="AS325" s="27"/>
      <c r="AT325" s="27"/>
      <c r="AU325" s="47"/>
      <c r="AV325" s="28"/>
      <c r="AW325" s="27"/>
      <c r="AX325" s="27"/>
      <c r="AY325" s="27"/>
      <c r="AZ325" s="27"/>
      <c r="BA325" s="40"/>
    </row>
    <row r="326" spans="1:53" s="9" customFormat="1" ht="18" customHeight="1" x14ac:dyDescent="0.4">
      <c r="A326" s="75"/>
      <c r="B326" s="76"/>
      <c r="C326" s="27" t="s">
        <v>174</v>
      </c>
      <c r="D326" s="27"/>
      <c r="E326" s="27"/>
      <c r="F326" s="27"/>
      <c r="G326" s="27"/>
      <c r="H326" s="27"/>
      <c r="I326" s="27"/>
      <c r="J326" s="27"/>
      <c r="K326" s="27"/>
      <c r="L326" s="25" t="s">
        <v>175</v>
      </c>
      <c r="M326" s="26"/>
      <c r="N326" s="26"/>
      <c r="O326" s="27"/>
      <c r="P326" s="27"/>
      <c r="Q326" s="27"/>
      <c r="R326" s="27"/>
      <c r="S326" s="26"/>
      <c r="T326" s="26"/>
      <c r="U326" s="28"/>
      <c r="V326" s="112">
        <v>2</v>
      </c>
      <c r="W326" s="112"/>
      <c r="X326" s="112"/>
      <c r="Y326" s="33"/>
      <c r="Z326" s="110" t="s">
        <v>176</v>
      </c>
      <c r="AA326" s="111"/>
      <c r="AB326" s="118"/>
      <c r="AC326" s="112"/>
      <c r="AD326" s="112"/>
      <c r="AE326" s="119"/>
      <c r="AF326" s="28"/>
      <c r="AG326" s="112">
        <f>V326*AB326</f>
        <v>0</v>
      </c>
      <c r="AH326" s="112"/>
      <c r="AI326" s="112"/>
      <c r="AJ326" s="112"/>
      <c r="AK326" s="47"/>
      <c r="AL326" s="118"/>
      <c r="AM326" s="112"/>
      <c r="AN326" s="112"/>
      <c r="AO326" s="119"/>
      <c r="AP326" s="28"/>
      <c r="AQ326" s="112">
        <f>V326*AL326</f>
        <v>0</v>
      </c>
      <c r="AR326" s="112"/>
      <c r="AS326" s="112"/>
      <c r="AT326" s="112"/>
      <c r="AU326" s="47"/>
      <c r="AV326" s="28"/>
      <c r="AW326" s="27"/>
      <c r="AX326" s="27"/>
      <c r="AY326" s="27"/>
      <c r="AZ326" s="27"/>
      <c r="BA326" s="40"/>
    </row>
    <row r="327" spans="1:53" s="9" customFormat="1" ht="18" customHeight="1" x14ac:dyDescent="0.4">
      <c r="A327" s="75"/>
      <c r="B327" s="76"/>
      <c r="C327" s="27" t="s">
        <v>174</v>
      </c>
      <c r="D327" s="27"/>
      <c r="E327" s="27"/>
      <c r="F327" s="27"/>
      <c r="G327" s="27"/>
      <c r="H327" s="27"/>
      <c r="I327" s="27"/>
      <c r="J327" s="27"/>
      <c r="K327" s="27"/>
      <c r="L327" s="25" t="s">
        <v>178</v>
      </c>
      <c r="M327" s="26"/>
      <c r="N327" s="26"/>
      <c r="O327" s="27"/>
      <c r="P327" s="27"/>
      <c r="Q327" s="27"/>
      <c r="R327" s="27"/>
      <c r="S327" s="26"/>
      <c r="T327" s="26"/>
      <c r="U327" s="28"/>
      <c r="V327" s="112">
        <v>3</v>
      </c>
      <c r="W327" s="112"/>
      <c r="X327" s="112"/>
      <c r="Y327" s="33"/>
      <c r="Z327" s="110" t="s">
        <v>176</v>
      </c>
      <c r="AA327" s="111"/>
      <c r="AB327" s="118"/>
      <c r="AC327" s="112"/>
      <c r="AD327" s="112"/>
      <c r="AE327" s="119"/>
      <c r="AF327" s="28"/>
      <c r="AG327" s="112">
        <f>V327*AB327</f>
        <v>0</v>
      </c>
      <c r="AH327" s="112"/>
      <c r="AI327" s="112"/>
      <c r="AJ327" s="112"/>
      <c r="AK327" s="47"/>
      <c r="AL327" s="118"/>
      <c r="AM327" s="112"/>
      <c r="AN327" s="112"/>
      <c r="AO327" s="119"/>
      <c r="AP327" s="28"/>
      <c r="AQ327" s="112">
        <f>V327*AL327</f>
        <v>0</v>
      </c>
      <c r="AR327" s="112"/>
      <c r="AS327" s="112"/>
      <c r="AT327" s="112"/>
      <c r="AU327" s="47"/>
      <c r="AV327" s="28"/>
      <c r="AW327" s="27"/>
      <c r="AX327" s="27"/>
      <c r="AY327" s="27"/>
      <c r="AZ327" s="27"/>
      <c r="BA327" s="40"/>
    </row>
    <row r="328" spans="1:53" s="9" customFormat="1" ht="18" customHeight="1" x14ac:dyDescent="0.4">
      <c r="A328" s="75"/>
      <c r="B328" s="76"/>
      <c r="C328" s="27" t="s">
        <v>181</v>
      </c>
      <c r="D328" s="27"/>
      <c r="E328" s="27"/>
      <c r="F328" s="27"/>
      <c r="G328" s="27"/>
      <c r="H328" s="27"/>
      <c r="I328" s="27"/>
      <c r="J328" s="27"/>
      <c r="K328" s="27"/>
      <c r="L328" s="25"/>
      <c r="M328" s="26"/>
      <c r="N328" s="26"/>
      <c r="O328" s="27"/>
      <c r="P328" s="27"/>
      <c r="Q328" s="27"/>
      <c r="R328" s="27"/>
      <c r="S328" s="26"/>
      <c r="T328" s="26"/>
      <c r="U328" s="28"/>
      <c r="V328" s="112">
        <v>1</v>
      </c>
      <c r="W328" s="112"/>
      <c r="X328" s="112"/>
      <c r="Y328" s="33"/>
      <c r="Z328" s="110" t="s">
        <v>20</v>
      </c>
      <c r="AA328" s="111"/>
      <c r="AB328" s="115"/>
      <c r="AC328" s="116"/>
      <c r="AD328" s="116"/>
      <c r="AE328" s="117"/>
      <c r="AF328" s="28"/>
      <c r="AG328" s="116"/>
      <c r="AH328" s="116"/>
      <c r="AI328" s="116"/>
      <c r="AJ328" s="116"/>
      <c r="AK328" s="47"/>
      <c r="AL328" s="118"/>
      <c r="AM328" s="112"/>
      <c r="AN328" s="112"/>
      <c r="AO328" s="119"/>
      <c r="AP328" s="28"/>
      <c r="AQ328" s="112">
        <f>V328*AL328</f>
        <v>0</v>
      </c>
      <c r="AR328" s="112"/>
      <c r="AS328" s="112"/>
      <c r="AT328" s="112"/>
      <c r="AU328" s="47"/>
      <c r="AV328" s="28"/>
      <c r="AW328" s="27"/>
      <c r="AX328" s="27"/>
      <c r="AY328" s="27"/>
      <c r="AZ328" s="27"/>
      <c r="BA328" s="40"/>
    </row>
    <row r="329" spans="1:53" s="9" customFormat="1" ht="18" customHeight="1" x14ac:dyDescent="0.4">
      <c r="A329" s="75"/>
      <c r="B329" s="76"/>
      <c r="C329" s="27" t="s">
        <v>188</v>
      </c>
      <c r="D329" s="27"/>
      <c r="E329" s="27"/>
      <c r="F329" s="27"/>
      <c r="G329" s="27"/>
      <c r="H329" s="27"/>
      <c r="I329" s="27"/>
      <c r="J329" s="27"/>
      <c r="K329" s="27"/>
      <c r="L329" s="25"/>
      <c r="M329" s="26"/>
      <c r="N329" s="26"/>
      <c r="O329" s="27"/>
      <c r="P329" s="27"/>
      <c r="Q329" s="27"/>
      <c r="R329" s="27"/>
      <c r="S329" s="26"/>
      <c r="T329" s="26"/>
      <c r="U329" s="28"/>
      <c r="V329" s="26"/>
      <c r="W329" s="26"/>
      <c r="X329" s="26"/>
      <c r="Y329" s="33"/>
      <c r="Z329" s="79"/>
      <c r="AA329" s="80"/>
      <c r="AB329" s="25"/>
      <c r="AC329" s="26"/>
      <c r="AD329" s="26"/>
      <c r="AE329" s="33"/>
      <c r="AF329" s="28"/>
      <c r="AG329" s="112">
        <f>SUM(AG326:AJ328)</f>
        <v>0</v>
      </c>
      <c r="AH329" s="112"/>
      <c r="AI329" s="112"/>
      <c r="AJ329" s="112"/>
      <c r="AK329" s="47"/>
      <c r="AL329" s="25"/>
      <c r="AM329" s="26"/>
      <c r="AN329" s="26"/>
      <c r="AO329" s="33"/>
      <c r="AP329" s="28"/>
      <c r="AQ329" s="112">
        <f>SUM(AQ326:AT328)</f>
        <v>0</v>
      </c>
      <c r="AR329" s="112"/>
      <c r="AS329" s="112"/>
      <c r="AT329" s="112"/>
      <c r="AU329" s="47"/>
      <c r="AV329" s="28"/>
      <c r="AW329" s="27"/>
      <c r="AX329" s="27"/>
      <c r="AY329" s="27"/>
      <c r="AZ329" s="27"/>
      <c r="BA329" s="40"/>
    </row>
    <row r="330" spans="1:53" s="9" customFormat="1" ht="18" customHeight="1" x14ac:dyDescent="0.4">
      <c r="A330" s="75"/>
      <c r="B330" s="95" t="s">
        <v>189</v>
      </c>
      <c r="C330" s="82" t="s">
        <v>190</v>
      </c>
      <c r="D330" s="27"/>
      <c r="E330" s="27"/>
      <c r="F330" s="27"/>
      <c r="G330" s="27"/>
      <c r="H330" s="27"/>
      <c r="I330" s="27"/>
      <c r="J330" s="27"/>
      <c r="K330" s="27"/>
      <c r="L330" s="25"/>
      <c r="M330" s="26"/>
      <c r="N330" s="26"/>
      <c r="O330" s="27"/>
      <c r="P330" s="27"/>
      <c r="Q330" s="27"/>
      <c r="R330" s="27"/>
      <c r="S330" s="26"/>
      <c r="T330" s="26"/>
      <c r="U330" s="28"/>
      <c r="V330" s="26"/>
      <c r="W330" s="26"/>
      <c r="X330" s="26"/>
      <c r="Y330" s="33"/>
      <c r="Z330" s="79"/>
      <c r="AA330" s="80"/>
      <c r="AB330" s="25"/>
      <c r="AC330" s="26"/>
      <c r="AD330" s="26"/>
      <c r="AE330" s="33"/>
      <c r="AF330" s="28"/>
      <c r="AG330" s="26"/>
      <c r="AH330" s="26"/>
      <c r="AI330" s="26"/>
      <c r="AJ330" s="26"/>
      <c r="AK330" s="47"/>
      <c r="AL330" s="25"/>
      <c r="AM330" s="26"/>
      <c r="AN330" s="26"/>
      <c r="AO330" s="33"/>
      <c r="AP330" s="28"/>
      <c r="AQ330" s="26"/>
      <c r="AR330" s="26"/>
      <c r="AS330" s="26"/>
      <c r="AT330" s="26"/>
      <c r="AU330" s="47"/>
      <c r="AV330" s="28"/>
      <c r="AW330" s="27"/>
      <c r="AX330" s="27"/>
      <c r="AY330" s="27"/>
      <c r="AZ330" s="27"/>
      <c r="BA330" s="40"/>
    </row>
    <row r="331" spans="1:53" s="9" customFormat="1" ht="18" customHeight="1" x14ac:dyDescent="0.4">
      <c r="A331" s="75"/>
      <c r="B331" s="76"/>
      <c r="C331" s="27" t="s">
        <v>174</v>
      </c>
      <c r="D331" s="27"/>
      <c r="E331" s="27"/>
      <c r="F331" s="27"/>
      <c r="G331" s="27"/>
      <c r="H331" s="27"/>
      <c r="I331" s="27"/>
      <c r="J331" s="27"/>
      <c r="K331" s="27"/>
      <c r="L331" s="25" t="s">
        <v>183</v>
      </c>
      <c r="M331" s="26"/>
      <c r="N331" s="26"/>
      <c r="O331" s="27"/>
      <c r="P331" s="27"/>
      <c r="Q331" s="27"/>
      <c r="R331" s="27"/>
      <c r="S331" s="26"/>
      <c r="T331" s="26"/>
      <c r="U331" s="28"/>
      <c r="V331" s="112">
        <v>1</v>
      </c>
      <c r="W331" s="112"/>
      <c r="X331" s="112"/>
      <c r="Y331" s="33"/>
      <c r="Z331" s="110" t="s">
        <v>176</v>
      </c>
      <c r="AA331" s="111"/>
      <c r="AB331" s="118"/>
      <c r="AC331" s="112"/>
      <c r="AD331" s="112"/>
      <c r="AE331" s="119"/>
      <c r="AF331" s="28"/>
      <c r="AG331" s="112">
        <f>V331*AB331</f>
        <v>0</v>
      </c>
      <c r="AH331" s="112"/>
      <c r="AI331" s="112"/>
      <c r="AJ331" s="112"/>
      <c r="AK331" s="47"/>
      <c r="AL331" s="118"/>
      <c r="AM331" s="112"/>
      <c r="AN331" s="112"/>
      <c r="AO331" s="119"/>
      <c r="AP331" s="28"/>
      <c r="AQ331" s="112">
        <f>V331*AL331</f>
        <v>0</v>
      </c>
      <c r="AR331" s="112"/>
      <c r="AS331" s="112"/>
      <c r="AT331" s="112"/>
      <c r="AU331" s="47"/>
      <c r="AV331" s="28"/>
      <c r="AW331" s="27"/>
      <c r="AX331" s="27"/>
      <c r="AY331" s="27"/>
      <c r="AZ331" s="27"/>
      <c r="BA331" s="40"/>
    </row>
    <row r="332" spans="1:53" s="9" customFormat="1" ht="18" customHeight="1" x14ac:dyDescent="0.4">
      <c r="A332" s="75"/>
      <c r="B332" s="76"/>
      <c r="C332" s="27" t="s">
        <v>174</v>
      </c>
      <c r="D332" s="27"/>
      <c r="E332" s="27"/>
      <c r="F332" s="27"/>
      <c r="G332" s="27"/>
      <c r="H332" s="27"/>
      <c r="I332" s="27"/>
      <c r="J332" s="27"/>
      <c r="K332" s="27"/>
      <c r="L332" s="25" t="s">
        <v>184</v>
      </c>
      <c r="M332" s="26"/>
      <c r="N332" s="26"/>
      <c r="O332" s="27"/>
      <c r="P332" s="27"/>
      <c r="Q332" s="27"/>
      <c r="R332" s="27"/>
      <c r="S332" s="26"/>
      <c r="T332" s="26"/>
      <c r="U332" s="28"/>
      <c r="V332" s="112">
        <v>12</v>
      </c>
      <c r="W332" s="112"/>
      <c r="X332" s="112"/>
      <c r="Y332" s="33"/>
      <c r="Z332" s="110" t="s">
        <v>176</v>
      </c>
      <c r="AA332" s="111"/>
      <c r="AB332" s="118"/>
      <c r="AC332" s="112"/>
      <c r="AD332" s="112"/>
      <c r="AE332" s="119"/>
      <c r="AF332" s="28"/>
      <c r="AG332" s="112">
        <f>V332*AB332</f>
        <v>0</v>
      </c>
      <c r="AH332" s="112"/>
      <c r="AI332" s="112"/>
      <c r="AJ332" s="112"/>
      <c r="AK332" s="47"/>
      <c r="AL332" s="118"/>
      <c r="AM332" s="112"/>
      <c r="AN332" s="112"/>
      <c r="AO332" s="119"/>
      <c r="AP332" s="28"/>
      <c r="AQ332" s="112">
        <f>V332*AL332</f>
        <v>0</v>
      </c>
      <c r="AR332" s="112"/>
      <c r="AS332" s="112"/>
      <c r="AT332" s="112"/>
      <c r="AU332" s="47"/>
      <c r="AV332" s="28"/>
      <c r="AW332" s="27"/>
      <c r="AX332" s="27"/>
      <c r="AY332" s="27"/>
      <c r="AZ332" s="27"/>
      <c r="BA332" s="40"/>
    </row>
    <row r="333" spans="1:53" s="9" customFormat="1" ht="18" customHeight="1" x14ac:dyDescent="0.4">
      <c r="A333" s="75"/>
      <c r="B333" s="76"/>
      <c r="C333" s="27" t="s">
        <v>185</v>
      </c>
      <c r="D333" s="27"/>
      <c r="E333" s="27"/>
      <c r="F333" s="27"/>
      <c r="G333" s="27"/>
      <c r="H333" s="27"/>
      <c r="I333" s="27"/>
      <c r="J333" s="27"/>
      <c r="K333" s="27"/>
      <c r="L333" s="25"/>
      <c r="M333" s="26"/>
      <c r="N333" s="26"/>
      <c r="O333" s="27"/>
      <c r="P333" s="27"/>
      <c r="Q333" s="27"/>
      <c r="R333" s="27"/>
      <c r="S333" s="26"/>
      <c r="T333" s="26"/>
      <c r="U333" s="28"/>
      <c r="V333" s="112">
        <v>2</v>
      </c>
      <c r="W333" s="112"/>
      <c r="X333" s="112"/>
      <c r="Y333" s="33"/>
      <c r="Z333" s="110" t="s">
        <v>176</v>
      </c>
      <c r="AA333" s="111"/>
      <c r="AB333" s="118"/>
      <c r="AC333" s="112"/>
      <c r="AD333" s="112"/>
      <c r="AE333" s="119"/>
      <c r="AF333" s="28"/>
      <c r="AG333" s="112">
        <f>V333*AB333</f>
        <v>0</v>
      </c>
      <c r="AH333" s="112"/>
      <c r="AI333" s="112"/>
      <c r="AJ333" s="112"/>
      <c r="AK333" s="47"/>
      <c r="AL333" s="118"/>
      <c r="AM333" s="112"/>
      <c r="AN333" s="112"/>
      <c r="AO333" s="119"/>
      <c r="AP333" s="28"/>
      <c r="AQ333" s="112">
        <f>V333*AL333</f>
        <v>0</v>
      </c>
      <c r="AR333" s="112"/>
      <c r="AS333" s="112"/>
      <c r="AT333" s="112"/>
      <c r="AU333" s="47"/>
      <c r="AV333" s="28"/>
      <c r="AW333" s="27"/>
      <c r="AX333" s="27"/>
      <c r="AY333" s="27"/>
      <c r="AZ333" s="27"/>
      <c r="BA333" s="40"/>
    </row>
    <row r="334" spans="1:53" s="9" customFormat="1" ht="18" customHeight="1" x14ac:dyDescent="0.4">
      <c r="A334" s="75"/>
      <c r="B334" s="76"/>
      <c r="C334" s="27" t="s">
        <v>181</v>
      </c>
      <c r="D334" s="27"/>
      <c r="E334" s="27"/>
      <c r="F334" s="27"/>
      <c r="G334" s="27"/>
      <c r="H334" s="27"/>
      <c r="I334" s="27"/>
      <c r="J334" s="27"/>
      <c r="K334" s="27"/>
      <c r="L334" s="25"/>
      <c r="M334" s="26"/>
      <c r="N334" s="26"/>
      <c r="O334" s="27"/>
      <c r="P334" s="27"/>
      <c r="Q334" s="27"/>
      <c r="R334" s="27"/>
      <c r="S334" s="26"/>
      <c r="T334" s="26"/>
      <c r="U334" s="28"/>
      <c r="V334" s="112">
        <v>1</v>
      </c>
      <c r="W334" s="112"/>
      <c r="X334" s="112"/>
      <c r="Y334" s="33"/>
      <c r="Z334" s="110" t="s">
        <v>20</v>
      </c>
      <c r="AA334" s="111"/>
      <c r="AB334" s="115"/>
      <c r="AC334" s="116"/>
      <c r="AD334" s="116"/>
      <c r="AE334" s="117"/>
      <c r="AF334" s="54"/>
      <c r="AG334" s="116"/>
      <c r="AH334" s="116"/>
      <c r="AI334" s="116"/>
      <c r="AJ334" s="116"/>
      <c r="AK334" s="47"/>
      <c r="AL334" s="118"/>
      <c r="AM334" s="112"/>
      <c r="AN334" s="112"/>
      <c r="AO334" s="119"/>
      <c r="AP334" s="28"/>
      <c r="AQ334" s="112">
        <f>V334*AL334</f>
        <v>0</v>
      </c>
      <c r="AR334" s="112"/>
      <c r="AS334" s="112"/>
      <c r="AT334" s="112"/>
      <c r="AU334" s="47"/>
      <c r="AV334" s="28"/>
      <c r="AW334" s="27"/>
      <c r="AX334" s="27"/>
      <c r="AY334" s="27"/>
      <c r="AZ334" s="27"/>
      <c r="BA334" s="40"/>
    </row>
    <row r="335" spans="1:53" s="9" customFormat="1" ht="18" customHeight="1" x14ac:dyDescent="0.4">
      <c r="A335" s="75"/>
      <c r="B335" s="76"/>
      <c r="C335" s="27" t="s">
        <v>191</v>
      </c>
      <c r="D335" s="27"/>
      <c r="E335" s="27"/>
      <c r="F335" s="27"/>
      <c r="G335" s="27"/>
      <c r="H335" s="27"/>
      <c r="I335" s="27"/>
      <c r="J335" s="27"/>
      <c r="K335" s="27"/>
      <c r="L335" s="25"/>
      <c r="M335" s="26"/>
      <c r="N335" s="26"/>
      <c r="O335" s="27"/>
      <c r="P335" s="27"/>
      <c r="Q335" s="27"/>
      <c r="R335" s="27"/>
      <c r="S335" s="26"/>
      <c r="T335" s="26"/>
      <c r="U335" s="28"/>
      <c r="V335" s="26"/>
      <c r="W335" s="26"/>
      <c r="X335" s="26"/>
      <c r="Y335" s="33"/>
      <c r="Z335" s="79"/>
      <c r="AA335" s="80"/>
      <c r="AB335" s="25"/>
      <c r="AC335" s="26"/>
      <c r="AD335" s="26"/>
      <c r="AE335" s="33"/>
      <c r="AF335" s="28"/>
      <c r="AG335" s="112">
        <f>SUM(AG331:AJ334)</f>
        <v>0</v>
      </c>
      <c r="AH335" s="112"/>
      <c r="AI335" s="112"/>
      <c r="AJ335" s="112"/>
      <c r="AK335" s="47"/>
      <c r="AL335" s="25"/>
      <c r="AM335" s="26"/>
      <c r="AN335" s="26"/>
      <c r="AO335" s="33"/>
      <c r="AP335" s="28"/>
      <c r="AQ335" s="112">
        <f>SUM(AQ331:AT334)</f>
        <v>0</v>
      </c>
      <c r="AR335" s="112"/>
      <c r="AS335" s="112"/>
      <c r="AT335" s="112"/>
      <c r="AU335" s="47"/>
      <c r="AV335" s="28"/>
      <c r="AW335" s="27"/>
      <c r="AX335" s="27"/>
      <c r="AY335" s="27"/>
      <c r="AZ335" s="27"/>
      <c r="BA335" s="40"/>
    </row>
    <row r="336" spans="1:53" s="9" customFormat="1" ht="18" customHeight="1" x14ac:dyDescent="0.4">
      <c r="A336" s="75"/>
      <c r="B336" s="95" t="s">
        <v>192</v>
      </c>
      <c r="C336" s="82" t="s">
        <v>193</v>
      </c>
      <c r="D336" s="27"/>
      <c r="E336" s="27"/>
      <c r="F336" s="27"/>
      <c r="G336" s="27"/>
      <c r="H336" s="27"/>
      <c r="I336" s="27"/>
      <c r="J336" s="27"/>
      <c r="K336" s="27"/>
      <c r="L336" s="28"/>
      <c r="M336" s="27"/>
      <c r="N336" s="27"/>
      <c r="O336" s="27"/>
      <c r="P336" s="27"/>
      <c r="Q336" s="27"/>
      <c r="R336" s="27"/>
      <c r="S336" s="27"/>
      <c r="T336" s="27"/>
      <c r="U336" s="28"/>
      <c r="V336" s="27"/>
      <c r="W336" s="27"/>
      <c r="X336" s="27"/>
      <c r="Y336" s="47"/>
      <c r="Z336" s="79"/>
      <c r="AA336" s="80"/>
      <c r="AB336" s="28"/>
      <c r="AC336" s="27"/>
      <c r="AD336" s="27"/>
      <c r="AE336" s="47"/>
      <c r="AF336" s="28"/>
      <c r="AG336" s="26"/>
      <c r="AH336" s="26"/>
      <c r="AI336" s="26"/>
      <c r="AJ336" s="26"/>
      <c r="AK336" s="47"/>
      <c r="AL336" s="28"/>
      <c r="AM336" s="27"/>
      <c r="AN336" s="27"/>
      <c r="AO336" s="47"/>
      <c r="AP336" s="28"/>
      <c r="AQ336" s="26"/>
      <c r="AR336" s="26"/>
      <c r="AS336" s="26"/>
      <c r="AT336" s="26"/>
      <c r="AU336" s="47"/>
      <c r="AV336" s="28"/>
      <c r="AW336" s="27"/>
      <c r="AX336" s="27"/>
      <c r="AY336" s="27"/>
      <c r="AZ336" s="27"/>
      <c r="BA336" s="40"/>
    </row>
    <row r="337" spans="1:53" s="9" customFormat="1" ht="18" customHeight="1" x14ac:dyDescent="0.4">
      <c r="A337" s="75"/>
      <c r="B337" s="76"/>
      <c r="C337" s="27" t="s">
        <v>174</v>
      </c>
      <c r="D337" s="103"/>
      <c r="E337" s="103"/>
      <c r="F337" s="27"/>
      <c r="G337" s="27"/>
      <c r="H337" s="27"/>
      <c r="I337" s="27"/>
      <c r="J337" s="27"/>
      <c r="K337" s="27"/>
      <c r="L337" s="28" t="s">
        <v>194</v>
      </c>
      <c r="M337" s="27"/>
      <c r="N337" s="27"/>
      <c r="O337" s="27"/>
      <c r="P337" s="27"/>
      <c r="Q337" s="27"/>
      <c r="R337" s="27"/>
      <c r="S337" s="27"/>
      <c r="T337" s="27"/>
      <c r="U337" s="28"/>
      <c r="V337" s="112">
        <v>5</v>
      </c>
      <c r="W337" s="112"/>
      <c r="X337" s="112"/>
      <c r="Y337" s="33"/>
      <c r="Z337" s="110" t="s">
        <v>176</v>
      </c>
      <c r="AA337" s="111"/>
      <c r="AB337" s="118"/>
      <c r="AC337" s="112"/>
      <c r="AD337" s="112"/>
      <c r="AE337" s="119"/>
      <c r="AF337" s="28"/>
      <c r="AG337" s="112">
        <f>V337*AB337</f>
        <v>0</v>
      </c>
      <c r="AH337" s="112"/>
      <c r="AI337" s="112"/>
      <c r="AJ337" s="112"/>
      <c r="AK337" s="47"/>
      <c r="AL337" s="118"/>
      <c r="AM337" s="112"/>
      <c r="AN337" s="112"/>
      <c r="AO337" s="119"/>
      <c r="AP337" s="28"/>
      <c r="AQ337" s="112">
        <f>V337*AL337</f>
        <v>0</v>
      </c>
      <c r="AR337" s="112"/>
      <c r="AS337" s="112"/>
      <c r="AT337" s="112"/>
      <c r="AU337" s="47"/>
      <c r="AV337" s="28"/>
      <c r="AW337" s="27"/>
      <c r="AX337" s="27"/>
      <c r="AY337" s="27"/>
      <c r="AZ337" s="27"/>
      <c r="BA337" s="40"/>
    </row>
    <row r="338" spans="1:53" s="9" customFormat="1" ht="18" customHeight="1" x14ac:dyDescent="0.4">
      <c r="A338" s="75"/>
      <c r="B338" s="76"/>
      <c r="C338" s="27" t="s">
        <v>174</v>
      </c>
      <c r="D338" s="103"/>
      <c r="E338" s="103"/>
      <c r="F338" s="27"/>
      <c r="G338" s="27"/>
      <c r="H338" s="27"/>
      <c r="I338" s="27"/>
      <c r="J338" s="27"/>
      <c r="K338" s="27"/>
      <c r="L338" s="28" t="s">
        <v>179</v>
      </c>
      <c r="M338" s="27"/>
      <c r="N338" s="27"/>
      <c r="O338" s="27"/>
      <c r="P338" s="27"/>
      <c r="Q338" s="27"/>
      <c r="R338" s="27"/>
      <c r="S338" s="27"/>
      <c r="T338" s="27"/>
      <c r="U338" s="28"/>
      <c r="V338" s="112">
        <v>3</v>
      </c>
      <c r="W338" s="112"/>
      <c r="X338" s="112"/>
      <c r="Y338" s="33"/>
      <c r="Z338" s="110" t="s">
        <v>176</v>
      </c>
      <c r="AA338" s="111"/>
      <c r="AB338" s="118"/>
      <c r="AC338" s="112"/>
      <c r="AD338" s="112"/>
      <c r="AE338" s="119"/>
      <c r="AF338" s="28"/>
      <c r="AG338" s="112">
        <f t="shared" ref="AG338" si="18">V338*AB338</f>
        <v>0</v>
      </c>
      <c r="AH338" s="112"/>
      <c r="AI338" s="112"/>
      <c r="AJ338" s="112"/>
      <c r="AK338" s="47"/>
      <c r="AL338" s="118"/>
      <c r="AM338" s="112"/>
      <c r="AN338" s="112"/>
      <c r="AO338" s="119"/>
      <c r="AP338" s="28"/>
      <c r="AQ338" s="112">
        <f t="shared" ref="AQ338" si="19">V338*AL338</f>
        <v>0</v>
      </c>
      <c r="AR338" s="112"/>
      <c r="AS338" s="112"/>
      <c r="AT338" s="112"/>
      <c r="AU338" s="47"/>
      <c r="AV338" s="28"/>
      <c r="AW338" s="27"/>
      <c r="AX338" s="27"/>
      <c r="AY338" s="27"/>
      <c r="AZ338" s="27"/>
      <c r="BA338" s="40"/>
    </row>
    <row r="339" spans="1:53" s="9" customFormat="1" ht="18" customHeight="1" x14ac:dyDescent="0.4">
      <c r="A339" s="75"/>
      <c r="B339" s="76"/>
      <c r="C339" s="27" t="s">
        <v>181</v>
      </c>
      <c r="D339" s="27"/>
      <c r="E339" s="27"/>
      <c r="F339" s="27"/>
      <c r="G339" s="27"/>
      <c r="H339" s="27"/>
      <c r="I339" s="27"/>
      <c r="J339" s="27"/>
      <c r="K339" s="27"/>
      <c r="L339" s="28"/>
      <c r="M339" s="27"/>
      <c r="N339" s="27"/>
      <c r="O339" s="27"/>
      <c r="P339" s="27"/>
      <c r="Q339" s="27"/>
      <c r="R339" s="27"/>
      <c r="S339" s="27"/>
      <c r="T339" s="27"/>
      <c r="U339" s="28"/>
      <c r="V339" s="112">
        <v>1</v>
      </c>
      <c r="W339" s="112"/>
      <c r="X339" s="112"/>
      <c r="Y339" s="33"/>
      <c r="Z339" s="110" t="s">
        <v>20</v>
      </c>
      <c r="AA339" s="111"/>
      <c r="AB339" s="115"/>
      <c r="AC339" s="116"/>
      <c r="AD339" s="116"/>
      <c r="AE339" s="117"/>
      <c r="AF339" s="28"/>
      <c r="AG339" s="116"/>
      <c r="AH339" s="116"/>
      <c r="AI339" s="116"/>
      <c r="AJ339" s="116"/>
      <c r="AK339" s="47"/>
      <c r="AL339" s="118"/>
      <c r="AM339" s="112"/>
      <c r="AN339" s="112"/>
      <c r="AO339" s="119"/>
      <c r="AP339" s="28"/>
      <c r="AQ339" s="112">
        <f>V339*AL339</f>
        <v>0</v>
      </c>
      <c r="AR339" s="112"/>
      <c r="AS339" s="112"/>
      <c r="AT339" s="112"/>
      <c r="AU339" s="47"/>
      <c r="AV339" s="28"/>
      <c r="AW339" s="27"/>
      <c r="AX339" s="27"/>
      <c r="AY339" s="27"/>
      <c r="AZ339" s="27"/>
      <c r="BA339" s="40"/>
    </row>
    <row r="340" spans="1:53" s="9" customFormat="1" ht="18" customHeight="1" x14ac:dyDescent="0.4">
      <c r="A340" s="75"/>
      <c r="B340" s="76"/>
      <c r="C340" s="27" t="s">
        <v>195</v>
      </c>
      <c r="D340" s="27"/>
      <c r="E340" s="27"/>
      <c r="F340" s="27"/>
      <c r="G340" s="27"/>
      <c r="H340" s="27"/>
      <c r="I340" s="27"/>
      <c r="J340" s="27"/>
      <c r="K340" s="27"/>
      <c r="L340" s="28"/>
      <c r="M340" s="27"/>
      <c r="N340" s="27"/>
      <c r="O340" s="27"/>
      <c r="P340" s="27"/>
      <c r="Q340" s="27"/>
      <c r="R340" s="27"/>
      <c r="S340" s="27"/>
      <c r="T340" s="27"/>
      <c r="U340" s="28"/>
      <c r="V340" s="27"/>
      <c r="W340" s="27"/>
      <c r="X340" s="27"/>
      <c r="Y340" s="47"/>
      <c r="Z340" s="79"/>
      <c r="AA340" s="80"/>
      <c r="AB340" s="28"/>
      <c r="AC340" s="27"/>
      <c r="AD340" s="27"/>
      <c r="AE340" s="47"/>
      <c r="AF340" s="28"/>
      <c r="AG340" s="112">
        <f>SUM(AG337:AJ339)</f>
        <v>0</v>
      </c>
      <c r="AH340" s="112"/>
      <c r="AI340" s="112"/>
      <c r="AJ340" s="112"/>
      <c r="AK340" s="47"/>
      <c r="AL340" s="28"/>
      <c r="AM340" s="27"/>
      <c r="AN340" s="27"/>
      <c r="AO340" s="47"/>
      <c r="AP340" s="28"/>
      <c r="AQ340" s="112">
        <f>SUM(AQ337:AT339)</f>
        <v>0</v>
      </c>
      <c r="AR340" s="112"/>
      <c r="AS340" s="112"/>
      <c r="AT340" s="112"/>
      <c r="AU340" s="47"/>
      <c r="AV340" s="28"/>
      <c r="AW340" s="27"/>
      <c r="AX340" s="27"/>
      <c r="AY340" s="27"/>
      <c r="AZ340" s="27"/>
      <c r="BA340" s="40"/>
    </row>
    <row r="341" spans="1:53" s="9" customFormat="1" ht="18" customHeight="1" x14ac:dyDescent="0.4">
      <c r="A341" s="75"/>
      <c r="B341" s="95" t="s">
        <v>196</v>
      </c>
      <c r="C341" s="82" t="s">
        <v>138</v>
      </c>
      <c r="D341" s="27"/>
      <c r="E341" s="27"/>
      <c r="F341" s="27"/>
      <c r="G341" s="27"/>
      <c r="H341" s="27"/>
      <c r="I341" s="27"/>
      <c r="J341" s="27"/>
      <c r="K341" s="27"/>
      <c r="L341" s="25"/>
      <c r="M341" s="26"/>
      <c r="N341" s="26"/>
      <c r="O341" s="27"/>
      <c r="P341" s="27"/>
      <c r="Q341" s="27"/>
      <c r="R341" s="27"/>
      <c r="S341" s="26"/>
      <c r="T341" s="26"/>
      <c r="U341" s="28"/>
      <c r="V341" s="26"/>
      <c r="W341" s="26"/>
      <c r="X341" s="26"/>
      <c r="Y341" s="33"/>
      <c r="Z341" s="79"/>
      <c r="AA341" s="80"/>
      <c r="AB341" s="25"/>
      <c r="AC341" s="26"/>
      <c r="AD341" s="26"/>
      <c r="AE341" s="33"/>
      <c r="AF341" s="28"/>
      <c r="AG341" s="27"/>
      <c r="AH341" s="27"/>
      <c r="AI341" s="27"/>
      <c r="AJ341" s="27"/>
      <c r="AK341" s="47"/>
      <c r="AL341" s="25"/>
      <c r="AM341" s="26"/>
      <c r="AN341" s="26"/>
      <c r="AO341" s="33"/>
      <c r="AP341" s="28"/>
      <c r="AQ341" s="27"/>
      <c r="AR341" s="27"/>
      <c r="AS341" s="27"/>
      <c r="AT341" s="27"/>
      <c r="AU341" s="47"/>
      <c r="AV341" s="28"/>
      <c r="AW341" s="27"/>
      <c r="AX341" s="27"/>
      <c r="AY341" s="27"/>
      <c r="AZ341" s="27"/>
      <c r="BA341" s="40"/>
    </row>
    <row r="342" spans="1:53" s="9" customFormat="1" ht="18" customHeight="1" x14ac:dyDescent="0.4">
      <c r="A342" s="75"/>
      <c r="B342" s="76"/>
      <c r="C342" s="27" t="s">
        <v>174</v>
      </c>
      <c r="D342" s="27"/>
      <c r="E342" s="27"/>
      <c r="F342" s="27"/>
      <c r="G342" s="27"/>
      <c r="H342" s="27"/>
      <c r="I342" s="27"/>
      <c r="J342" s="27"/>
      <c r="K342" s="27"/>
      <c r="L342" s="25" t="s">
        <v>175</v>
      </c>
      <c r="M342" s="26"/>
      <c r="N342" s="26"/>
      <c r="O342" s="27"/>
      <c r="P342" s="27"/>
      <c r="Q342" s="27"/>
      <c r="R342" s="27"/>
      <c r="S342" s="26"/>
      <c r="T342" s="26"/>
      <c r="U342" s="28"/>
      <c r="V342" s="112">
        <v>24</v>
      </c>
      <c r="W342" s="112"/>
      <c r="X342" s="112"/>
      <c r="Y342" s="33"/>
      <c r="Z342" s="110" t="s">
        <v>176</v>
      </c>
      <c r="AA342" s="111"/>
      <c r="AB342" s="118"/>
      <c r="AC342" s="112"/>
      <c r="AD342" s="112"/>
      <c r="AE342" s="119"/>
      <c r="AF342" s="28"/>
      <c r="AG342" s="112">
        <f>V342*AB342</f>
        <v>0</v>
      </c>
      <c r="AH342" s="112"/>
      <c r="AI342" s="112"/>
      <c r="AJ342" s="112"/>
      <c r="AK342" s="47"/>
      <c r="AL342" s="118"/>
      <c r="AM342" s="112"/>
      <c r="AN342" s="112"/>
      <c r="AO342" s="119"/>
      <c r="AP342" s="28"/>
      <c r="AQ342" s="112">
        <f>V342*AL342</f>
        <v>0</v>
      </c>
      <c r="AR342" s="112"/>
      <c r="AS342" s="112"/>
      <c r="AT342" s="112"/>
      <c r="AU342" s="47"/>
      <c r="AV342" s="28"/>
      <c r="AW342" s="27"/>
      <c r="AX342" s="27"/>
      <c r="AY342" s="27"/>
      <c r="AZ342" s="27"/>
      <c r="BA342" s="40"/>
    </row>
    <row r="343" spans="1:53" s="9" customFormat="1" ht="18" customHeight="1" x14ac:dyDescent="0.4">
      <c r="A343" s="75"/>
      <c r="B343" s="76"/>
      <c r="C343" s="27" t="s">
        <v>174</v>
      </c>
      <c r="D343" s="27"/>
      <c r="E343" s="27"/>
      <c r="F343" s="27"/>
      <c r="G343" s="27"/>
      <c r="H343" s="27"/>
      <c r="I343" s="27"/>
      <c r="J343" s="27"/>
      <c r="K343" s="27"/>
      <c r="L343" s="25" t="s">
        <v>178</v>
      </c>
      <c r="M343" s="26"/>
      <c r="N343" s="26"/>
      <c r="O343" s="27"/>
      <c r="P343" s="27"/>
      <c r="Q343" s="27"/>
      <c r="R343" s="27"/>
      <c r="S343" s="26"/>
      <c r="T343" s="26"/>
      <c r="U343" s="28"/>
      <c r="V343" s="112">
        <v>56</v>
      </c>
      <c r="W343" s="112"/>
      <c r="X343" s="112"/>
      <c r="Y343" s="33"/>
      <c r="Z343" s="110" t="s">
        <v>176</v>
      </c>
      <c r="AA343" s="111"/>
      <c r="AB343" s="118"/>
      <c r="AC343" s="112"/>
      <c r="AD343" s="112"/>
      <c r="AE343" s="119"/>
      <c r="AF343" s="28"/>
      <c r="AG343" s="112">
        <f>V343*AB343</f>
        <v>0</v>
      </c>
      <c r="AH343" s="112"/>
      <c r="AI343" s="112"/>
      <c r="AJ343" s="112"/>
      <c r="AK343" s="47"/>
      <c r="AL343" s="118"/>
      <c r="AM343" s="112"/>
      <c r="AN343" s="112"/>
      <c r="AO343" s="119"/>
      <c r="AP343" s="28"/>
      <c r="AQ343" s="112">
        <f t="shared" ref="AQ343:AQ345" si="20">V343*AL343</f>
        <v>0</v>
      </c>
      <c r="AR343" s="112"/>
      <c r="AS343" s="112"/>
      <c r="AT343" s="112"/>
      <c r="AU343" s="47"/>
      <c r="AV343" s="72"/>
      <c r="AW343" s="73"/>
      <c r="AX343" s="73"/>
      <c r="AY343" s="73"/>
      <c r="AZ343" s="73"/>
      <c r="BA343" s="77"/>
    </row>
    <row r="344" spans="1:53" s="9" customFormat="1" ht="18" customHeight="1" x14ac:dyDescent="0.4">
      <c r="A344" s="75"/>
      <c r="B344" s="76"/>
      <c r="C344" s="27" t="s">
        <v>174</v>
      </c>
      <c r="D344" s="27"/>
      <c r="E344" s="27"/>
      <c r="F344" s="27"/>
      <c r="G344" s="27"/>
      <c r="H344" s="27"/>
      <c r="I344" s="27"/>
      <c r="J344" s="27"/>
      <c r="K344" s="27"/>
      <c r="L344" s="25" t="s">
        <v>179</v>
      </c>
      <c r="M344" s="26"/>
      <c r="N344" s="26"/>
      <c r="O344" s="27"/>
      <c r="P344" s="27"/>
      <c r="Q344" s="27"/>
      <c r="R344" s="27"/>
      <c r="S344" s="26"/>
      <c r="T344" s="26"/>
      <c r="U344" s="28"/>
      <c r="V344" s="120">
        <v>2</v>
      </c>
      <c r="W344" s="120"/>
      <c r="X344" s="120"/>
      <c r="Y344" s="33"/>
      <c r="Z344" s="110" t="s">
        <v>176</v>
      </c>
      <c r="AA344" s="111"/>
      <c r="AB344" s="118"/>
      <c r="AC344" s="112"/>
      <c r="AD344" s="112"/>
      <c r="AE344" s="119"/>
      <c r="AF344" s="28"/>
      <c r="AG344" s="112">
        <f>V344*AB344</f>
        <v>0</v>
      </c>
      <c r="AH344" s="112"/>
      <c r="AI344" s="112"/>
      <c r="AJ344" s="112"/>
      <c r="AK344" s="47"/>
      <c r="AL344" s="118"/>
      <c r="AM344" s="112"/>
      <c r="AN344" s="112"/>
      <c r="AO344" s="119"/>
      <c r="AP344" s="28"/>
      <c r="AQ344" s="112">
        <f t="shared" si="20"/>
        <v>0</v>
      </c>
      <c r="AR344" s="112"/>
      <c r="AS344" s="112"/>
      <c r="AT344" s="112"/>
      <c r="AU344" s="47"/>
      <c r="AV344" s="72"/>
      <c r="AW344" s="73"/>
      <c r="AX344" s="73"/>
      <c r="AY344" s="73"/>
      <c r="AZ344" s="73"/>
      <c r="BA344" s="77"/>
    </row>
    <row r="345" spans="1:53" s="9" customFormat="1" ht="18" customHeight="1" x14ac:dyDescent="0.4">
      <c r="A345" s="75"/>
      <c r="B345" s="76"/>
      <c r="C345" s="27" t="s">
        <v>180</v>
      </c>
      <c r="D345" s="27"/>
      <c r="E345" s="27"/>
      <c r="F345" s="27"/>
      <c r="G345" s="27"/>
      <c r="H345" s="27"/>
      <c r="I345" s="27"/>
      <c r="J345" s="27"/>
      <c r="K345" s="27"/>
      <c r="L345" s="25" t="s">
        <v>178</v>
      </c>
      <c r="M345" s="26"/>
      <c r="N345" s="26"/>
      <c r="O345" s="27"/>
      <c r="P345" s="27"/>
      <c r="Q345" s="27"/>
      <c r="R345" s="27"/>
      <c r="S345" s="26"/>
      <c r="T345" s="26"/>
      <c r="U345" s="28"/>
      <c r="V345" s="112">
        <v>53</v>
      </c>
      <c r="W345" s="112"/>
      <c r="X345" s="112"/>
      <c r="Y345" s="33"/>
      <c r="Z345" s="110" t="s">
        <v>176</v>
      </c>
      <c r="AA345" s="111"/>
      <c r="AB345" s="118"/>
      <c r="AC345" s="112"/>
      <c r="AD345" s="112"/>
      <c r="AE345" s="119"/>
      <c r="AF345" s="28"/>
      <c r="AG345" s="112">
        <f>AB345*V345</f>
        <v>0</v>
      </c>
      <c r="AH345" s="112"/>
      <c r="AI345" s="112"/>
      <c r="AJ345" s="112"/>
      <c r="AK345" s="47"/>
      <c r="AL345" s="118"/>
      <c r="AM345" s="112"/>
      <c r="AN345" s="112"/>
      <c r="AO345" s="119"/>
      <c r="AP345" s="28"/>
      <c r="AQ345" s="112">
        <f t="shared" si="20"/>
        <v>0</v>
      </c>
      <c r="AR345" s="112"/>
      <c r="AS345" s="112"/>
      <c r="AT345" s="112"/>
      <c r="AU345" s="47"/>
      <c r="AV345" s="72"/>
      <c r="AW345" s="73"/>
      <c r="AX345" s="73"/>
      <c r="AY345" s="73"/>
      <c r="AZ345" s="73"/>
      <c r="BA345" s="77"/>
    </row>
    <row r="346" spans="1:53" s="9" customFormat="1" ht="18" customHeight="1" x14ac:dyDescent="0.4">
      <c r="A346" s="75"/>
      <c r="B346" s="76"/>
      <c r="C346" s="27" t="s">
        <v>180</v>
      </c>
      <c r="D346" s="27"/>
      <c r="E346" s="27"/>
      <c r="F346" s="27"/>
      <c r="G346" s="27"/>
      <c r="H346" s="27"/>
      <c r="I346" s="27"/>
      <c r="J346" s="27"/>
      <c r="K346" s="27"/>
      <c r="L346" s="25" t="s">
        <v>179</v>
      </c>
      <c r="M346" s="26"/>
      <c r="N346" s="26"/>
      <c r="O346" s="27"/>
      <c r="P346" s="27"/>
      <c r="Q346" s="27"/>
      <c r="R346" s="27"/>
      <c r="S346" s="26"/>
      <c r="T346" s="26"/>
      <c r="U346" s="28"/>
      <c r="V346" s="120">
        <v>30</v>
      </c>
      <c r="W346" s="120"/>
      <c r="X346" s="120"/>
      <c r="Y346" s="33"/>
      <c r="Z346" s="110" t="s">
        <v>176</v>
      </c>
      <c r="AA346" s="111"/>
      <c r="AB346" s="118"/>
      <c r="AC346" s="112"/>
      <c r="AD346" s="112"/>
      <c r="AE346" s="119"/>
      <c r="AF346" s="28"/>
      <c r="AG346" s="112">
        <f>AB346*V346</f>
        <v>0</v>
      </c>
      <c r="AH346" s="112"/>
      <c r="AI346" s="112"/>
      <c r="AJ346" s="112"/>
      <c r="AK346" s="47"/>
      <c r="AL346" s="118"/>
      <c r="AM346" s="112"/>
      <c r="AN346" s="112"/>
      <c r="AO346" s="119"/>
      <c r="AP346" s="28"/>
      <c r="AQ346" s="112">
        <f>V346*AL346</f>
        <v>0</v>
      </c>
      <c r="AR346" s="112"/>
      <c r="AS346" s="112"/>
      <c r="AT346" s="112"/>
      <c r="AU346" s="47"/>
      <c r="AV346" s="72"/>
      <c r="AW346" s="73"/>
      <c r="AX346" s="73"/>
      <c r="AY346" s="73"/>
      <c r="AZ346" s="73"/>
      <c r="BA346" s="77"/>
    </row>
    <row r="347" spans="1:53" s="9" customFormat="1" ht="18" customHeight="1" x14ac:dyDescent="0.4">
      <c r="A347" s="75"/>
      <c r="B347" s="76"/>
      <c r="C347" s="27" t="s">
        <v>181</v>
      </c>
      <c r="D347" s="27"/>
      <c r="E347" s="27"/>
      <c r="F347" s="27"/>
      <c r="G347" s="27"/>
      <c r="H347" s="27"/>
      <c r="I347" s="27"/>
      <c r="J347" s="27"/>
      <c r="K347" s="27"/>
      <c r="L347" s="25"/>
      <c r="M347" s="26"/>
      <c r="N347" s="26"/>
      <c r="O347" s="27"/>
      <c r="P347" s="27"/>
      <c r="Q347" s="27"/>
      <c r="R347" s="27"/>
      <c r="S347" s="26"/>
      <c r="T347" s="26"/>
      <c r="U347" s="28"/>
      <c r="V347" s="112">
        <v>1</v>
      </c>
      <c r="W347" s="112"/>
      <c r="X347" s="112"/>
      <c r="Y347" s="33"/>
      <c r="Z347" s="110" t="s">
        <v>20</v>
      </c>
      <c r="AA347" s="111"/>
      <c r="AB347" s="115"/>
      <c r="AC347" s="116"/>
      <c r="AD347" s="116"/>
      <c r="AE347" s="117"/>
      <c r="AF347" s="28"/>
      <c r="AG347" s="116"/>
      <c r="AH347" s="116"/>
      <c r="AI347" s="116"/>
      <c r="AJ347" s="116"/>
      <c r="AK347" s="47"/>
      <c r="AL347" s="118"/>
      <c r="AM347" s="112"/>
      <c r="AN347" s="112"/>
      <c r="AO347" s="119"/>
      <c r="AP347" s="28"/>
      <c r="AQ347" s="112">
        <f t="shared" ref="AQ347" si="21">V347*AL347</f>
        <v>0</v>
      </c>
      <c r="AR347" s="112"/>
      <c r="AS347" s="112"/>
      <c r="AT347" s="112"/>
      <c r="AU347" s="47"/>
      <c r="AV347" s="28"/>
      <c r="AW347" s="27"/>
      <c r="AX347" s="27"/>
      <c r="AY347" s="27"/>
      <c r="AZ347" s="27"/>
      <c r="BA347" s="40"/>
    </row>
    <row r="348" spans="1:53" s="9" customFormat="1" ht="18" customHeight="1" x14ac:dyDescent="0.4">
      <c r="A348" s="75"/>
      <c r="B348" s="76"/>
      <c r="C348" s="27" t="s">
        <v>110</v>
      </c>
      <c r="D348" s="27"/>
      <c r="E348" s="27"/>
      <c r="F348" s="27"/>
      <c r="G348" s="27"/>
      <c r="H348" s="27"/>
      <c r="I348" s="27"/>
      <c r="J348" s="27"/>
      <c r="K348" s="27"/>
      <c r="L348" s="25"/>
      <c r="M348" s="26"/>
      <c r="N348" s="26"/>
      <c r="O348" s="27"/>
      <c r="P348" s="27"/>
      <c r="Q348" s="27"/>
      <c r="R348" s="27"/>
      <c r="S348" s="26"/>
      <c r="T348" s="26"/>
      <c r="U348" s="28"/>
      <c r="V348" s="26"/>
      <c r="W348" s="26"/>
      <c r="X348" s="26"/>
      <c r="Y348" s="33"/>
      <c r="Z348" s="79"/>
      <c r="AA348" s="80"/>
      <c r="AB348" s="25"/>
      <c r="AC348" s="26"/>
      <c r="AD348" s="26"/>
      <c r="AE348" s="33"/>
      <c r="AF348" s="28"/>
      <c r="AG348" s="112">
        <f>SUM(AG342:AJ347)</f>
        <v>0</v>
      </c>
      <c r="AH348" s="112"/>
      <c r="AI348" s="112"/>
      <c r="AJ348" s="112"/>
      <c r="AK348" s="47"/>
      <c r="AL348" s="25"/>
      <c r="AM348" s="26"/>
      <c r="AN348" s="26"/>
      <c r="AO348" s="33"/>
      <c r="AP348" s="28"/>
      <c r="AQ348" s="112">
        <f>SUM(AQ342:AT347)</f>
        <v>0</v>
      </c>
      <c r="AR348" s="112"/>
      <c r="AS348" s="112"/>
      <c r="AT348" s="112"/>
      <c r="AU348" s="47"/>
      <c r="AV348" s="28"/>
      <c r="AW348" s="27"/>
      <c r="AX348" s="27"/>
      <c r="AY348" s="27"/>
      <c r="AZ348" s="27"/>
      <c r="BA348" s="40"/>
    </row>
    <row r="349" spans="1:53" s="9" customFormat="1" ht="18" customHeight="1" x14ac:dyDescent="0.4">
      <c r="A349" s="75"/>
      <c r="B349" s="76"/>
      <c r="C349" s="27" t="s">
        <v>42</v>
      </c>
      <c r="D349" s="27"/>
      <c r="E349" s="27"/>
      <c r="F349" s="27"/>
      <c r="G349" s="27"/>
      <c r="H349" s="27"/>
      <c r="I349" s="27"/>
      <c r="J349" s="27"/>
      <c r="K349" s="27"/>
      <c r="L349" s="28"/>
      <c r="M349" s="27"/>
      <c r="N349" s="27"/>
      <c r="O349" s="27"/>
      <c r="P349" s="27"/>
      <c r="Q349" s="27"/>
      <c r="R349" s="27"/>
      <c r="S349" s="27"/>
      <c r="T349" s="27"/>
      <c r="U349" s="28"/>
      <c r="V349" s="27"/>
      <c r="W349" s="27"/>
      <c r="X349" s="27"/>
      <c r="Y349" s="47"/>
      <c r="Z349" s="110"/>
      <c r="AA349" s="111"/>
      <c r="AB349" s="28"/>
      <c r="AC349" s="27"/>
      <c r="AD349" s="27"/>
      <c r="AE349" s="47"/>
      <c r="AF349" s="28"/>
      <c r="AG349" s="112">
        <f>SUM(AG308,AG312,AG319,AG329,AG335,AG340,AG348)</f>
        <v>0</v>
      </c>
      <c r="AH349" s="112"/>
      <c r="AI349" s="112"/>
      <c r="AJ349" s="112"/>
      <c r="AK349" s="47"/>
      <c r="AL349" s="28"/>
      <c r="AM349" s="27"/>
      <c r="AN349" s="27"/>
      <c r="AO349" s="47"/>
      <c r="AP349" s="28"/>
      <c r="AQ349" s="112">
        <f>SUM(AQ308,AQ312,AQ319,AQ329,AQ335,AQ340,AQ348)</f>
        <v>0</v>
      </c>
      <c r="AR349" s="112"/>
      <c r="AS349" s="112"/>
      <c r="AT349" s="112"/>
      <c r="AU349" s="47"/>
      <c r="AV349" s="28"/>
      <c r="AW349" s="27"/>
      <c r="AX349" s="27"/>
      <c r="AY349" s="27"/>
      <c r="AZ349" s="27"/>
      <c r="BA349" s="40"/>
    </row>
    <row r="350" spans="1:53" s="9" customFormat="1" ht="18" customHeight="1" x14ac:dyDescent="0.4">
      <c r="A350" s="75"/>
      <c r="B350" s="76"/>
      <c r="C350" s="27"/>
      <c r="D350" s="27"/>
      <c r="E350" s="27"/>
      <c r="F350" s="27"/>
      <c r="G350" s="27"/>
      <c r="H350" s="27"/>
      <c r="I350" s="27"/>
      <c r="J350" s="27"/>
      <c r="K350" s="27"/>
      <c r="L350" s="25"/>
      <c r="M350" s="26"/>
      <c r="N350" s="26"/>
      <c r="O350" s="27"/>
      <c r="P350" s="27"/>
      <c r="Q350" s="27"/>
      <c r="R350" s="27"/>
      <c r="S350" s="26"/>
      <c r="T350" s="26"/>
      <c r="U350" s="28"/>
      <c r="V350" s="112"/>
      <c r="W350" s="112"/>
      <c r="X350" s="112"/>
      <c r="Y350" s="33"/>
      <c r="Z350" s="110"/>
      <c r="AA350" s="111"/>
      <c r="AB350" s="118"/>
      <c r="AC350" s="112"/>
      <c r="AD350" s="112"/>
      <c r="AE350" s="119"/>
      <c r="AF350" s="28"/>
      <c r="AG350" s="112"/>
      <c r="AH350" s="112"/>
      <c r="AI350" s="112"/>
      <c r="AJ350" s="112"/>
      <c r="AK350" s="47"/>
      <c r="AL350" s="118"/>
      <c r="AM350" s="112"/>
      <c r="AN350" s="112"/>
      <c r="AO350" s="119"/>
      <c r="AP350" s="28"/>
      <c r="AQ350" s="112"/>
      <c r="AR350" s="112"/>
      <c r="AS350" s="112"/>
      <c r="AT350" s="112"/>
      <c r="AU350" s="47"/>
      <c r="AV350" s="28"/>
      <c r="AW350" s="27"/>
      <c r="AX350" s="27"/>
      <c r="AY350" s="27"/>
      <c r="AZ350" s="27"/>
      <c r="BA350" s="40"/>
    </row>
    <row r="351" spans="1:53" s="9" customFormat="1" ht="18" customHeight="1" x14ac:dyDescent="0.4">
      <c r="A351" s="75"/>
      <c r="B351" s="76"/>
      <c r="C351" s="27"/>
      <c r="D351" s="27"/>
      <c r="E351" s="27"/>
      <c r="F351" s="27"/>
      <c r="G351" s="27"/>
      <c r="H351" s="27"/>
      <c r="I351" s="27"/>
      <c r="J351" s="27"/>
      <c r="K351" s="27"/>
      <c r="L351" s="25"/>
      <c r="M351" s="26"/>
      <c r="N351" s="26"/>
      <c r="O351" s="27"/>
      <c r="P351" s="27"/>
      <c r="Q351" s="27"/>
      <c r="R351" s="27"/>
      <c r="S351" s="26"/>
      <c r="T351" s="26"/>
      <c r="U351" s="28"/>
      <c r="V351" s="112"/>
      <c r="W351" s="112"/>
      <c r="X351" s="112"/>
      <c r="Y351" s="33"/>
      <c r="Z351" s="110"/>
      <c r="AA351" s="111"/>
      <c r="AB351" s="118"/>
      <c r="AC351" s="112"/>
      <c r="AD351" s="112"/>
      <c r="AE351" s="119"/>
      <c r="AF351" s="28"/>
      <c r="AG351" s="112"/>
      <c r="AH351" s="112"/>
      <c r="AI351" s="112"/>
      <c r="AJ351" s="112"/>
      <c r="AK351" s="47"/>
      <c r="AL351" s="118"/>
      <c r="AM351" s="112"/>
      <c r="AN351" s="112"/>
      <c r="AO351" s="119"/>
      <c r="AP351" s="28"/>
      <c r="AQ351" s="112"/>
      <c r="AR351" s="112"/>
      <c r="AS351" s="112"/>
      <c r="AT351" s="112"/>
      <c r="AU351" s="47"/>
      <c r="AV351" s="72"/>
      <c r="AW351" s="73"/>
      <c r="AX351" s="73"/>
      <c r="AY351" s="73"/>
      <c r="AZ351" s="73"/>
      <c r="BA351" s="77"/>
    </row>
    <row r="352" spans="1:53" s="9" customFormat="1" ht="18" customHeight="1" x14ac:dyDescent="0.4">
      <c r="A352" s="75"/>
      <c r="B352" s="76"/>
      <c r="C352" s="27"/>
      <c r="D352" s="27"/>
      <c r="E352" s="27"/>
      <c r="F352" s="27"/>
      <c r="G352" s="27"/>
      <c r="H352" s="27"/>
      <c r="I352" s="27"/>
      <c r="J352" s="27"/>
      <c r="K352" s="27"/>
      <c r="L352" s="25"/>
      <c r="M352" s="26"/>
      <c r="N352" s="26"/>
      <c r="O352" s="27"/>
      <c r="P352" s="27"/>
      <c r="Q352" s="27"/>
      <c r="R352" s="27"/>
      <c r="S352" s="26"/>
      <c r="T352" s="26"/>
      <c r="U352" s="28"/>
      <c r="V352" s="112"/>
      <c r="W352" s="112"/>
      <c r="X352" s="112"/>
      <c r="Y352" s="33"/>
      <c r="Z352" s="110"/>
      <c r="AA352" s="111"/>
      <c r="AB352" s="118"/>
      <c r="AC352" s="112"/>
      <c r="AD352" s="112"/>
      <c r="AE352" s="119"/>
      <c r="AF352" s="28"/>
      <c r="AG352" s="112"/>
      <c r="AH352" s="112"/>
      <c r="AI352" s="112"/>
      <c r="AJ352" s="112"/>
      <c r="AK352" s="47"/>
      <c r="AL352" s="118"/>
      <c r="AM352" s="112"/>
      <c r="AN352" s="112"/>
      <c r="AO352" s="119"/>
      <c r="AP352" s="28"/>
      <c r="AQ352" s="112"/>
      <c r="AR352" s="112"/>
      <c r="AS352" s="112"/>
      <c r="AT352" s="112"/>
      <c r="AU352" s="47"/>
      <c r="AV352" s="72"/>
      <c r="AW352" s="73"/>
      <c r="AX352" s="73"/>
      <c r="AY352" s="73"/>
      <c r="AZ352" s="73"/>
      <c r="BA352" s="77"/>
    </row>
    <row r="353" spans="1:53" s="9" customFormat="1" ht="18" customHeight="1" x14ac:dyDescent="0.4">
      <c r="A353" s="75"/>
      <c r="B353" s="76"/>
      <c r="C353" s="27"/>
      <c r="D353" s="27"/>
      <c r="E353" s="27"/>
      <c r="F353" s="27"/>
      <c r="G353" s="27"/>
      <c r="H353" s="27"/>
      <c r="I353" s="27"/>
      <c r="J353" s="27"/>
      <c r="K353" s="27"/>
      <c r="L353" s="25"/>
      <c r="M353" s="26"/>
      <c r="N353" s="26"/>
      <c r="O353" s="27"/>
      <c r="P353" s="27"/>
      <c r="Q353" s="27"/>
      <c r="R353" s="27"/>
      <c r="S353" s="26"/>
      <c r="T353" s="26"/>
      <c r="U353" s="28"/>
      <c r="V353" s="120"/>
      <c r="W353" s="120"/>
      <c r="X353" s="120"/>
      <c r="Y353" s="33"/>
      <c r="Z353" s="110"/>
      <c r="AA353" s="111"/>
      <c r="AB353" s="118"/>
      <c r="AC353" s="112"/>
      <c r="AD353" s="112"/>
      <c r="AE353" s="119"/>
      <c r="AF353" s="28"/>
      <c r="AG353" s="112"/>
      <c r="AH353" s="112"/>
      <c r="AI353" s="112"/>
      <c r="AJ353" s="112"/>
      <c r="AK353" s="47"/>
      <c r="AL353" s="118"/>
      <c r="AM353" s="112"/>
      <c r="AN353" s="112"/>
      <c r="AO353" s="119"/>
      <c r="AP353" s="28"/>
      <c r="AQ353" s="112"/>
      <c r="AR353" s="112"/>
      <c r="AS353" s="112"/>
      <c r="AT353" s="112"/>
      <c r="AU353" s="47"/>
      <c r="AV353" s="72"/>
      <c r="AW353" s="73"/>
      <c r="AX353" s="73"/>
      <c r="AY353" s="73"/>
      <c r="AZ353" s="73"/>
      <c r="BA353" s="77"/>
    </row>
    <row r="354" spans="1:53" s="9" customFormat="1" ht="18" customHeight="1" x14ac:dyDescent="0.4">
      <c r="A354" s="75"/>
      <c r="B354" s="76"/>
      <c r="C354" s="27"/>
      <c r="D354" s="27"/>
      <c r="E354" s="27"/>
      <c r="F354" s="27"/>
      <c r="G354" s="27"/>
      <c r="H354" s="27"/>
      <c r="I354" s="27"/>
      <c r="J354" s="27"/>
      <c r="K354" s="27"/>
      <c r="L354" s="25"/>
      <c r="M354" s="26"/>
      <c r="N354" s="26"/>
      <c r="O354" s="27"/>
      <c r="P354" s="27"/>
      <c r="Q354" s="27"/>
      <c r="R354" s="27"/>
      <c r="S354" s="26"/>
      <c r="T354" s="26"/>
      <c r="U354" s="28"/>
      <c r="V354" s="112"/>
      <c r="W354" s="112"/>
      <c r="X354" s="112"/>
      <c r="Y354" s="33"/>
      <c r="Z354" s="110"/>
      <c r="AA354" s="111"/>
      <c r="AB354" s="118"/>
      <c r="AC354" s="112"/>
      <c r="AD354" s="112"/>
      <c r="AE354" s="119"/>
      <c r="AF354" s="28"/>
      <c r="AG354" s="112"/>
      <c r="AH354" s="112"/>
      <c r="AI354" s="112"/>
      <c r="AJ354" s="112"/>
      <c r="AK354" s="47"/>
      <c r="AL354" s="118"/>
      <c r="AM354" s="112"/>
      <c r="AN354" s="112"/>
      <c r="AO354" s="119"/>
      <c r="AP354" s="28"/>
      <c r="AQ354" s="112"/>
      <c r="AR354" s="112"/>
      <c r="AS354" s="112"/>
      <c r="AT354" s="112"/>
      <c r="AU354" s="47"/>
      <c r="AV354" s="72"/>
      <c r="AW354" s="73"/>
      <c r="AX354" s="73"/>
      <c r="AY354" s="73"/>
      <c r="AZ354" s="73"/>
      <c r="BA354" s="77"/>
    </row>
    <row r="355" spans="1:53" s="9" customFormat="1" ht="18" customHeight="1" x14ac:dyDescent="0.4">
      <c r="A355" s="75"/>
      <c r="B355" s="76"/>
      <c r="C355" s="27"/>
      <c r="D355" s="27"/>
      <c r="E355" s="27"/>
      <c r="F355" s="27"/>
      <c r="G355" s="27"/>
      <c r="H355" s="27"/>
      <c r="I355" s="27"/>
      <c r="J355" s="27"/>
      <c r="K355" s="27"/>
      <c r="L355" s="25"/>
      <c r="M355" s="26"/>
      <c r="N355" s="26"/>
      <c r="O355" s="27"/>
      <c r="P355" s="27"/>
      <c r="Q355" s="27"/>
      <c r="R355" s="27"/>
      <c r="S355" s="26"/>
      <c r="T355" s="26"/>
      <c r="U355" s="28"/>
      <c r="V355" s="120"/>
      <c r="W355" s="120"/>
      <c r="X355" s="120"/>
      <c r="Y355" s="33"/>
      <c r="Z355" s="110"/>
      <c r="AA355" s="111"/>
      <c r="AB355" s="118"/>
      <c r="AC355" s="112"/>
      <c r="AD355" s="112"/>
      <c r="AE355" s="119"/>
      <c r="AF355" s="28"/>
      <c r="AG355" s="112"/>
      <c r="AH355" s="112"/>
      <c r="AI355" s="112"/>
      <c r="AJ355" s="112"/>
      <c r="AK355" s="47"/>
      <c r="AL355" s="118"/>
      <c r="AM355" s="112"/>
      <c r="AN355" s="112"/>
      <c r="AO355" s="119"/>
      <c r="AP355" s="28"/>
      <c r="AQ355" s="112"/>
      <c r="AR355" s="112"/>
      <c r="AS355" s="112"/>
      <c r="AT355" s="112"/>
      <c r="AU355" s="47"/>
      <c r="AV355" s="72"/>
      <c r="AW355" s="73"/>
      <c r="AX355" s="73"/>
      <c r="AY355" s="73"/>
      <c r="AZ355" s="73"/>
      <c r="BA355" s="77"/>
    </row>
    <row r="356" spans="1:53" s="9" customFormat="1" ht="18" customHeight="1" thickBot="1" x14ac:dyDescent="0.45">
      <c r="A356" s="88"/>
      <c r="B356" s="89"/>
      <c r="C356" s="84"/>
      <c r="D356" s="84"/>
      <c r="E356" s="84"/>
      <c r="F356" s="84"/>
      <c r="G356" s="84"/>
      <c r="H356" s="84"/>
      <c r="I356" s="84"/>
      <c r="J356" s="84"/>
      <c r="K356" s="84"/>
      <c r="L356" s="90"/>
      <c r="M356" s="91"/>
      <c r="N356" s="91"/>
      <c r="O356" s="84"/>
      <c r="P356" s="84"/>
      <c r="Q356" s="84"/>
      <c r="R356" s="84"/>
      <c r="S356" s="91"/>
      <c r="T356" s="91"/>
      <c r="U356" s="85"/>
      <c r="V356" s="91"/>
      <c r="W356" s="91"/>
      <c r="X356" s="91"/>
      <c r="Y356" s="92"/>
      <c r="Z356" s="93"/>
      <c r="AA356" s="94"/>
      <c r="AB356" s="90"/>
      <c r="AC356" s="91"/>
      <c r="AD356" s="91"/>
      <c r="AE356" s="92"/>
      <c r="AF356" s="85"/>
      <c r="AG356" s="135"/>
      <c r="AH356" s="135"/>
      <c r="AI356" s="135"/>
      <c r="AJ356" s="135"/>
      <c r="AK356" s="86"/>
      <c r="AL356" s="90"/>
      <c r="AM356" s="91"/>
      <c r="AN356" s="91"/>
      <c r="AO356" s="92"/>
      <c r="AP356" s="85"/>
      <c r="AQ356" s="135"/>
      <c r="AR356" s="135"/>
      <c r="AS356" s="135"/>
      <c r="AT356" s="135"/>
      <c r="AU356" s="86"/>
      <c r="AV356" s="85"/>
      <c r="AW356" s="84"/>
      <c r="AX356" s="84"/>
      <c r="AY356" s="84"/>
      <c r="AZ356" s="84"/>
      <c r="BA356" s="87"/>
    </row>
    <row r="357" spans="1:53" s="9" customFormat="1" ht="18" customHeight="1" thickBot="1" x14ac:dyDescent="0.45">
      <c r="A357" s="101"/>
      <c r="B357" s="101"/>
      <c r="C357" s="48"/>
      <c r="D357" s="48"/>
      <c r="E357" s="48"/>
      <c r="F357" s="48"/>
      <c r="G357" s="48"/>
      <c r="H357" s="48"/>
      <c r="I357" s="48"/>
      <c r="J357" s="48"/>
      <c r="K357" s="48"/>
      <c r="L357" s="51"/>
      <c r="M357" s="51"/>
      <c r="N357" s="51"/>
      <c r="O357" s="48"/>
      <c r="P357" s="48"/>
      <c r="Q357" s="48"/>
      <c r="R357" s="48"/>
      <c r="S357" s="51"/>
      <c r="T357" s="51"/>
      <c r="U357" s="48"/>
      <c r="V357" s="51"/>
      <c r="W357" s="51"/>
      <c r="X357" s="51"/>
      <c r="Y357" s="51"/>
      <c r="Z357" s="102"/>
      <c r="AA357" s="102"/>
      <c r="AB357" s="51"/>
      <c r="AC357" s="51"/>
      <c r="AD357" s="51"/>
      <c r="AE357" s="51"/>
      <c r="AF357" s="48"/>
      <c r="AG357" s="48"/>
      <c r="AH357" s="48"/>
      <c r="AI357" s="48"/>
      <c r="AJ357" s="48"/>
      <c r="AK357" s="48"/>
      <c r="AL357" s="51"/>
      <c r="AM357" s="51"/>
      <c r="AN357" s="51"/>
      <c r="AO357" s="51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</row>
    <row r="358" spans="1:53" s="9" customFormat="1" ht="18" customHeight="1" x14ac:dyDescent="0.4">
      <c r="A358" s="128" t="s">
        <v>9</v>
      </c>
      <c r="B358" s="129"/>
      <c r="C358" s="129"/>
      <c r="D358" s="129"/>
      <c r="E358" s="129"/>
      <c r="F358" s="129"/>
      <c r="G358" s="129"/>
      <c r="H358" s="129"/>
      <c r="I358" s="129"/>
      <c r="J358" s="129"/>
      <c r="K358" s="129"/>
      <c r="L358" s="129" t="s">
        <v>10</v>
      </c>
      <c r="M358" s="129"/>
      <c r="N358" s="129"/>
      <c r="O358" s="129"/>
      <c r="P358" s="129"/>
      <c r="Q358" s="129"/>
      <c r="R358" s="129"/>
      <c r="S358" s="129"/>
      <c r="T358" s="129"/>
      <c r="U358" s="129" t="s">
        <v>11</v>
      </c>
      <c r="V358" s="129"/>
      <c r="W358" s="129"/>
      <c r="X358" s="129"/>
      <c r="Y358" s="129"/>
      <c r="Z358" s="129" t="s">
        <v>12</v>
      </c>
      <c r="AA358" s="129"/>
      <c r="AB358" s="132" t="s">
        <v>13</v>
      </c>
      <c r="AC358" s="133"/>
      <c r="AD358" s="133"/>
      <c r="AE358" s="133"/>
      <c r="AF358" s="133"/>
      <c r="AG358" s="133"/>
      <c r="AH358" s="133"/>
      <c r="AI358" s="133"/>
      <c r="AJ358" s="133"/>
      <c r="AK358" s="133"/>
      <c r="AL358" s="132" t="s">
        <v>14</v>
      </c>
      <c r="AM358" s="133"/>
      <c r="AN358" s="133"/>
      <c r="AO358" s="133"/>
      <c r="AP358" s="133"/>
      <c r="AQ358" s="133"/>
      <c r="AR358" s="133"/>
      <c r="AS358" s="133"/>
      <c r="AT358" s="133"/>
      <c r="AU358" s="134"/>
      <c r="AV358" s="121" t="s">
        <v>15</v>
      </c>
      <c r="AW358" s="122"/>
      <c r="AX358" s="122"/>
      <c r="AY358" s="122"/>
      <c r="AZ358" s="122"/>
      <c r="BA358" s="123"/>
    </row>
    <row r="359" spans="1:53" s="9" customFormat="1" ht="18" customHeight="1" x14ac:dyDescent="0.4">
      <c r="A359" s="130"/>
      <c r="B359" s="131"/>
      <c r="C359" s="131"/>
      <c r="D359" s="131"/>
      <c r="E359" s="131"/>
      <c r="F359" s="131"/>
      <c r="G359" s="131"/>
      <c r="H359" s="131"/>
      <c r="I359" s="131"/>
      <c r="J359" s="131"/>
      <c r="K359" s="131"/>
      <c r="L359" s="131"/>
      <c r="M359" s="131"/>
      <c r="N359" s="131"/>
      <c r="O359" s="131"/>
      <c r="P359" s="131"/>
      <c r="Q359" s="131"/>
      <c r="R359" s="131"/>
      <c r="S359" s="131"/>
      <c r="T359" s="131"/>
      <c r="U359" s="131"/>
      <c r="V359" s="131"/>
      <c r="W359" s="131"/>
      <c r="X359" s="131"/>
      <c r="Y359" s="131"/>
      <c r="Z359" s="131"/>
      <c r="AA359" s="131"/>
      <c r="AB359" s="110" t="s">
        <v>16</v>
      </c>
      <c r="AC359" s="127"/>
      <c r="AD359" s="127"/>
      <c r="AE359" s="111"/>
      <c r="AF359" s="110" t="s">
        <v>17</v>
      </c>
      <c r="AG359" s="127"/>
      <c r="AH359" s="127"/>
      <c r="AI359" s="127"/>
      <c r="AJ359" s="127"/>
      <c r="AK359" s="111"/>
      <c r="AL359" s="110" t="s">
        <v>16</v>
      </c>
      <c r="AM359" s="127"/>
      <c r="AN359" s="127"/>
      <c r="AO359" s="111"/>
      <c r="AP359" s="110" t="s">
        <v>17</v>
      </c>
      <c r="AQ359" s="127"/>
      <c r="AR359" s="127"/>
      <c r="AS359" s="127"/>
      <c r="AT359" s="127"/>
      <c r="AU359" s="127"/>
      <c r="AV359" s="124"/>
      <c r="AW359" s="125"/>
      <c r="AX359" s="125"/>
      <c r="AY359" s="125"/>
      <c r="AZ359" s="125"/>
      <c r="BA359" s="126"/>
    </row>
    <row r="360" spans="1:53" s="9" customFormat="1" ht="18" customHeight="1" x14ac:dyDescent="0.4">
      <c r="A360" s="81">
        <v>12</v>
      </c>
      <c r="B360" s="82" t="s">
        <v>197</v>
      </c>
      <c r="C360" s="27"/>
      <c r="D360" s="27"/>
      <c r="E360" s="27"/>
      <c r="F360" s="27"/>
      <c r="G360" s="27"/>
      <c r="H360" s="27"/>
      <c r="I360" s="27"/>
      <c r="J360" s="27"/>
      <c r="K360" s="27"/>
      <c r="L360" s="25"/>
      <c r="M360" s="26"/>
      <c r="N360" s="26"/>
      <c r="O360" s="27"/>
      <c r="P360" s="27"/>
      <c r="Q360" s="27"/>
      <c r="R360" s="27"/>
      <c r="S360" s="26"/>
      <c r="T360" s="26"/>
      <c r="U360" s="28"/>
      <c r="V360" s="26"/>
      <c r="W360" s="26"/>
      <c r="X360" s="26"/>
      <c r="Y360" s="33"/>
      <c r="Z360" s="79"/>
      <c r="AA360" s="80"/>
      <c r="AB360" s="25"/>
      <c r="AC360" s="26"/>
      <c r="AD360" s="26"/>
      <c r="AE360" s="33"/>
      <c r="AF360" s="28"/>
      <c r="AG360" s="27"/>
      <c r="AH360" s="27"/>
      <c r="AI360" s="27"/>
      <c r="AJ360" s="27"/>
      <c r="AK360" s="47"/>
      <c r="AL360" s="25"/>
      <c r="AM360" s="26"/>
      <c r="AN360" s="26"/>
      <c r="AO360" s="33"/>
      <c r="AP360" s="28"/>
      <c r="AQ360" s="27"/>
      <c r="AR360" s="27"/>
      <c r="AS360" s="27"/>
      <c r="AT360" s="27"/>
      <c r="AU360" s="47"/>
      <c r="AV360" s="28"/>
      <c r="AW360" s="27"/>
      <c r="AX360" s="27"/>
      <c r="AY360" s="27"/>
      <c r="AZ360" s="27"/>
      <c r="BA360" s="40"/>
    </row>
    <row r="361" spans="1:53" s="9" customFormat="1" ht="18" customHeight="1" x14ac:dyDescent="0.4">
      <c r="A361" s="75"/>
      <c r="B361" s="95" t="s">
        <v>97</v>
      </c>
      <c r="C361" s="82" t="s">
        <v>198</v>
      </c>
      <c r="D361" s="27"/>
      <c r="E361" s="27"/>
      <c r="F361" s="27"/>
      <c r="G361" s="27"/>
      <c r="H361" s="27"/>
      <c r="I361" s="27"/>
      <c r="J361" s="27"/>
      <c r="K361" s="27"/>
      <c r="L361" s="25"/>
      <c r="M361" s="26"/>
      <c r="N361" s="26"/>
      <c r="O361" s="27"/>
      <c r="P361" s="27"/>
      <c r="Q361" s="27"/>
      <c r="R361" s="27"/>
      <c r="S361" s="26"/>
      <c r="T361" s="26"/>
      <c r="U361" s="28"/>
      <c r="V361" s="26"/>
      <c r="W361" s="26"/>
      <c r="X361" s="26"/>
      <c r="Y361" s="33"/>
      <c r="Z361" s="79"/>
      <c r="AA361" s="80"/>
      <c r="AB361" s="25"/>
      <c r="AC361" s="26"/>
      <c r="AD361" s="26"/>
      <c r="AE361" s="33"/>
      <c r="AF361" s="28"/>
      <c r="AG361" s="27"/>
      <c r="AH361" s="27"/>
      <c r="AI361" s="27"/>
      <c r="AJ361" s="27"/>
      <c r="AK361" s="47"/>
      <c r="AL361" s="25"/>
      <c r="AM361" s="26"/>
      <c r="AN361" s="26"/>
      <c r="AO361" s="33"/>
      <c r="AP361" s="28"/>
      <c r="AQ361" s="27"/>
      <c r="AR361" s="27"/>
      <c r="AS361" s="27"/>
      <c r="AT361" s="27"/>
      <c r="AU361" s="47"/>
      <c r="AV361" s="28"/>
      <c r="AW361" s="27"/>
      <c r="AX361" s="27"/>
      <c r="AY361" s="27"/>
      <c r="AZ361" s="27"/>
      <c r="BA361" s="40"/>
    </row>
    <row r="362" spans="1:53" s="9" customFormat="1" ht="18" customHeight="1" x14ac:dyDescent="0.4">
      <c r="A362" s="75"/>
      <c r="B362" s="76"/>
      <c r="C362" s="27" t="s">
        <v>199</v>
      </c>
      <c r="D362" s="27"/>
      <c r="E362" s="27"/>
      <c r="F362" s="27"/>
      <c r="G362" s="27"/>
      <c r="H362" s="27"/>
      <c r="I362" s="27"/>
      <c r="J362" s="27"/>
      <c r="K362" s="27"/>
      <c r="L362" s="25" t="s">
        <v>200</v>
      </c>
      <c r="M362" s="26"/>
      <c r="N362" s="26"/>
      <c r="O362" s="27"/>
      <c r="P362" s="27"/>
      <c r="Q362" s="27"/>
      <c r="R362" s="27"/>
      <c r="S362" s="26"/>
      <c r="T362" s="26"/>
      <c r="U362" s="28"/>
      <c r="V362" s="112">
        <v>2</v>
      </c>
      <c r="W362" s="112"/>
      <c r="X362" s="112"/>
      <c r="Y362" s="33"/>
      <c r="Z362" s="110" t="s">
        <v>52</v>
      </c>
      <c r="AA362" s="111"/>
      <c r="AB362" s="118"/>
      <c r="AC362" s="112"/>
      <c r="AD362" s="112"/>
      <c r="AE362" s="119"/>
      <c r="AF362" s="28"/>
      <c r="AG362" s="112">
        <f>V362*AB362</f>
        <v>0</v>
      </c>
      <c r="AH362" s="112"/>
      <c r="AI362" s="112"/>
      <c r="AJ362" s="112"/>
      <c r="AK362" s="47"/>
      <c r="AL362" s="118"/>
      <c r="AM362" s="112"/>
      <c r="AN362" s="112"/>
      <c r="AO362" s="119"/>
      <c r="AP362" s="28"/>
      <c r="AQ362" s="112">
        <f t="shared" ref="AQ362:AQ364" si="22">V362*AL362</f>
        <v>0</v>
      </c>
      <c r="AR362" s="112"/>
      <c r="AS362" s="112"/>
      <c r="AT362" s="112"/>
      <c r="AU362" s="47"/>
      <c r="AV362" s="28"/>
      <c r="AW362" s="27"/>
      <c r="AX362" s="27"/>
      <c r="AY362" s="27"/>
      <c r="AZ362" s="27"/>
      <c r="BA362" s="40"/>
    </row>
    <row r="363" spans="1:53" s="9" customFormat="1" ht="18" customHeight="1" x14ac:dyDescent="0.4">
      <c r="A363" s="75"/>
      <c r="B363" s="76"/>
      <c r="C363" s="27" t="s">
        <v>201</v>
      </c>
      <c r="D363" s="27"/>
      <c r="E363" s="27"/>
      <c r="F363" s="27"/>
      <c r="G363" s="27"/>
      <c r="H363" s="27"/>
      <c r="I363" s="27"/>
      <c r="J363" s="27"/>
      <c r="K363" s="27"/>
      <c r="L363" s="25" t="s">
        <v>202</v>
      </c>
      <c r="M363" s="26"/>
      <c r="N363" s="26"/>
      <c r="O363" s="27"/>
      <c r="P363" s="27"/>
      <c r="Q363" s="27"/>
      <c r="R363" s="27" t="s">
        <v>203</v>
      </c>
      <c r="S363" s="26"/>
      <c r="T363" s="26"/>
      <c r="U363" s="28"/>
      <c r="V363" s="112">
        <v>2</v>
      </c>
      <c r="W363" s="112"/>
      <c r="X363" s="112"/>
      <c r="Y363" s="33"/>
      <c r="Z363" s="110" t="s">
        <v>52</v>
      </c>
      <c r="AA363" s="111"/>
      <c r="AB363" s="118"/>
      <c r="AC363" s="112"/>
      <c r="AD363" s="112"/>
      <c r="AE363" s="119"/>
      <c r="AF363" s="28"/>
      <c r="AG363" s="112">
        <f t="shared" ref="AG363:AG364" si="23">V363*AB363</f>
        <v>0</v>
      </c>
      <c r="AH363" s="112"/>
      <c r="AI363" s="112"/>
      <c r="AJ363" s="112"/>
      <c r="AK363" s="47"/>
      <c r="AL363" s="118"/>
      <c r="AM363" s="112"/>
      <c r="AN363" s="112"/>
      <c r="AO363" s="119"/>
      <c r="AP363" s="28"/>
      <c r="AQ363" s="112">
        <f t="shared" si="22"/>
        <v>0</v>
      </c>
      <c r="AR363" s="112"/>
      <c r="AS363" s="112"/>
      <c r="AT363" s="112"/>
      <c r="AU363" s="47"/>
      <c r="AV363" s="28"/>
      <c r="AW363" s="27"/>
      <c r="AX363" s="27"/>
      <c r="AY363" s="27"/>
      <c r="AZ363" s="27"/>
      <c r="BA363" s="40"/>
    </row>
    <row r="364" spans="1:53" s="9" customFormat="1" ht="18" customHeight="1" x14ac:dyDescent="0.4">
      <c r="A364" s="75"/>
      <c r="B364" s="76"/>
      <c r="C364" s="27" t="s">
        <v>204</v>
      </c>
      <c r="D364" s="27"/>
      <c r="E364" s="27"/>
      <c r="F364" s="27"/>
      <c r="G364" s="27"/>
      <c r="H364" s="27"/>
      <c r="I364" s="27"/>
      <c r="J364" s="27"/>
      <c r="K364" s="27"/>
      <c r="L364" s="25" t="s">
        <v>205</v>
      </c>
      <c r="M364" s="26"/>
      <c r="N364" s="26"/>
      <c r="O364" s="27"/>
      <c r="P364" s="27"/>
      <c r="Q364" s="27"/>
      <c r="R364" s="27"/>
      <c r="S364" s="26"/>
      <c r="T364" s="26"/>
      <c r="U364" s="28"/>
      <c r="V364" s="112">
        <v>3</v>
      </c>
      <c r="W364" s="112"/>
      <c r="X364" s="112"/>
      <c r="Y364" s="33"/>
      <c r="Z364" s="110" t="s">
        <v>58</v>
      </c>
      <c r="AA364" s="111"/>
      <c r="AB364" s="118"/>
      <c r="AC364" s="112"/>
      <c r="AD364" s="112"/>
      <c r="AE364" s="119"/>
      <c r="AF364" s="28"/>
      <c r="AG364" s="112">
        <f t="shared" si="23"/>
        <v>0</v>
      </c>
      <c r="AH364" s="112"/>
      <c r="AI364" s="112"/>
      <c r="AJ364" s="112"/>
      <c r="AK364" s="47"/>
      <c r="AL364" s="118"/>
      <c r="AM364" s="112"/>
      <c r="AN364" s="112"/>
      <c r="AO364" s="119"/>
      <c r="AP364" s="28"/>
      <c r="AQ364" s="112">
        <f t="shared" si="22"/>
        <v>0</v>
      </c>
      <c r="AR364" s="112"/>
      <c r="AS364" s="112"/>
      <c r="AT364" s="112"/>
      <c r="AU364" s="47"/>
      <c r="AV364" s="28"/>
      <c r="AW364" s="27"/>
      <c r="AX364" s="27"/>
      <c r="AY364" s="27"/>
      <c r="AZ364" s="27"/>
      <c r="BA364" s="40"/>
    </row>
    <row r="365" spans="1:53" s="9" customFormat="1" ht="18" customHeight="1" x14ac:dyDescent="0.4">
      <c r="A365" s="75"/>
      <c r="B365" s="76"/>
      <c r="C365" s="27" t="s">
        <v>110</v>
      </c>
      <c r="D365" s="27"/>
      <c r="E365" s="27"/>
      <c r="F365" s="27"/>
      <c r="G365" s="27"/>
      <c r="H365" s="27"/>
      <c r="I365" s="27"/>
      <c r="J365" s="27"/>
      <c r="K365" s="27"/>
      <c r="L365" s="25"/>
      <c r="M365" s="26"/>
      <c r="N365" s="26"/>
      <c r="O365" s="27"/>
      <c r="P365" s="27"/>
      <c r="Q365" s="27"/>
      <c r="R365" s="27"/>
      <c r="S365" s="26"/>
      <c r="T365" s="26"/>
      <c r="U365" s="28"/>
      <c r="V365" s="26"/>
      <c r="W365" s="26"/>
      <c r="X365" s="26"/>
      <c r="Y365" s="33"/>
      <c r="Z365" s="79"/>
      <c r="AA365" s="80"/>
      <c r="AB365" s="25"/>
      <c r="AC365" s="26"/>
      <c r="AD365" s="26"/>
      <c r="AE365" s="33"/>
      <c r="AF365" s="28"/>
      <c r="AG365" s="112">
        <f>SUM(AG362:AJ364)</f>
        <v>0</v>
      </c>
      <c r="AH365" s="112"/>
      <c r="AI365" s="112"/>
      <c r="AJ365" s="112"/>
      <c r="AK365" s="47"/>
      <c r="AL365" s="25"/>
      <c r="AM365" s="26"/>
      <c r="AN365" s="26"/>
      <c r="AO365" s="33"/>
      <c r="AP365" s="28"/>
      <c r="AQ365" s="112">
        <f>SUM(AQ362:AT364)</f>
        <v>0</v>
      </c>
      <c r="AR365" s="112"/>
      <c r="AS365" s="112"/>
      <c r="AT365" s="112"/>
      <c r="AU365" s="47"/>
      <c r="AV365" s="28"/>
      <c r="AW365" s="27"/>
      <c r="AX365" s="27"/>
      <c r="AY365" s="27"/>
      <c r="AZ365" s="27"/>
      <c r="BA365" s="40"/>
    </row>
    <row r="366" spans="1:53" s="9" customFormat="1" ht="18" customHeight="1" x14ac:dyDescent="0.4">
      <c r="A366" s="75"/>
      <c r="B366" s="95"/>
      <c r="C366" s="82"/>
      <c r="D366" s="27"/>
      <c r="E366" s="27"/>
      <c r="F366" s="27"/>
      <c r="G366" s="27"/>
      <c r="H366" s="27"/>
      <c r="I366" s="27"/>
      <c r="J366" s="27"/>
      <c r="K366" s="27"/>
      <c r="L366" s="25"/>
      <c r="M366" s="26"/>
      <c r="N366" s="26"/>
      <c r="O366" s="27"/>
      <c r="P366" s="27"/>
      <c r="Q366" s="27"/>
      <c r="R366" s="27"/>
      <c r="S366" s="26"/>
      <c r="T366" s="26"/>
      <c r="U366" s="28"/>
      <c r="V366" s="26"/>
      <c r="W366" s="26"/>
      <c r="X366" s="26"/>
      <c r="Y366" s="33"/>
      <c r="Z366" s="79"/>
      <c r="AA366" s="80"/>
      <c r="AB366" s="25"/>
      <c r="AC366" s="26"/>
      <c r="AD366" s="26"/>
      <c r="AE366" s="33"/>
      <c r="AF366" s="28"/>
      <c r="AG366" s="27"/>
      <c r="AH366" s="27"/>
      <c r="AI366" s="27"/>
      <c r="AJ366" s="27"/>
      <c r="AK366" s="47"/>
      <c r="AL366" s="25"/>
      <c r="AM366" s="26"/>
      <c r="AN366" s="26"/>
      <c r="AO366" s="33"/>
      <c r="AP366" s="28"/>
      <c r="AQ366" s="27"/>
      <c r="AR366" s="27"/>
      <c r="AS366" s="27"/>
      <c r="AT366" s="27"/>
      <c r="AU366" s="47"/>
      <c r="AV366" s="28"/>
      <c r="AW366" s="27"/>
      <c r="AX366" s="27"/>
      <c r="AY366" s="27"/>
      <c r="AZ366" s="27"/>
      <c r="BA366" s="40"/>
    </row>
    <row r="367" spans="1:53" s="9" customFormat="1" ht="18" customHeight="1" x14ac:dyDescent="0.4">
      <c r="A367" s="75"/>
      <c r="B367" s="95" t="s">
        <v>111</v>
      </c>
      <c r="C367" s="82" t="s">
        <v>206</v>
      </c>
      <c r="D367" s="27"/>
      <c r="E367" s="27"/>
      <c r="F367" s="27"/>
      <c r="G367" s="27"/>
      <c r="H367" s="27"/>
      <c r="I367" s="27"/>
      <c r="J367" s="27"/>
      <c r="K367" s="27"/>
      <c r="L367" s="25"/>
      <c r="M367" s="26"/>
      <c r="N367" s="26"/>
      <c r="O367" s="27"/>
      <c r="P367" s="27"/>
      <c r="Q367" s="27"/>
      <c r="R367" s="27"/>
      <c r="S367" s="26"/>
      <c r="T367" s="26"/>
      <c r="U367" s="28"/>
      <c r="V367" s="26"/>
      <c r="W367" s="26"/>
      <c r="X367" s="26"/>
      <c r="Y367" s="33"/>
      <c r="Z367" s="79"/>
      <c r="AA367" s="80"/>
      <c r="AB367" s="25"/>
      <c r="AC367" s="26"/>
      <c r="AD367" s="26"/>
      <c r="AE367" s="33"/>
      <c r="AF367" s="28"/>
      <c r="AG367" s="27"/>
      <c r="AH367" s="27"/>
      <c r="AI367" s="27"/>
      <c r="AJ367" s="27"/>
      <c r="AK367" s="47"/>
      <c r="AL367" s="25"/>
      <c r="AM367" s="26"/>
      <c r="AN367" s="26"/>
      <c r="AO367" s="33"/>
      <c r="AP367" s="28"/>
      <c r="AQ367" s="27"/>
      <c r="AR367" s="27"/>
      <c r="AS367" s="27"/>
      <c r="AT367" s="27"/>
      <c r="AU367" s="47"/>
      <c r="AV367" s="28"/>
      <c r="AW367" s="27"/>
      <c r="AX367" s="27"/>
      <c r="AY367" s="27"/>
      <c r="AZ367" s="27"/>
      <c r="BA367" s="40"/>
    </row>
    <row r="368" spans="1:53" s="9" customFormat="1" ht="18" customHeight="1" x14ac:dyDescent="0.4">
      <c r="A368" s="75"/>
      <c r="B368" s="76"/>
      <c r="C368" s="27" t="s">
        <v>207</v>
      </c>
      <c r="D368" s="27"/>
      <c r="E368" s="27"/>
      <c r="F368" s="27"/>
      <c r="G368" s="27"/>
      <c r="H368" s="27"/>
      <c r="I368" s="27"/>
      <c r="J368" s="27"/>
      <c r="K368" s="27"/>
      <c r="L368" s="25" t="s">
        <v>208</v>
      </c>
      <c r="M368" s="26"/>
      <c r="N368" s="26"/>
      <c r="O368" s="27"/>
      <c r="P368" s="27"/>
      <c r="Q368" s="27"/>
      <c r="R368" s="27"/>
      <c r="S368" s="26"/>
      <c r="T368" s="26"/>
      <c r="U368" s="28"/>
      <c r="V368" s="112">
        <v>1313</v>
      </c>
      <c r="W368" s="112"/>
      <c r="X368" s="112"/>
      <c r="Y368" s="33"/>
      <c r="Z368" s="110" t="s">
        <v>58</v>
      </c>
      <c r="AA368" s="111"/>
      <c r="AB368" s="118"/>
      <c r="AC368" s="112"/>
      <c r="AD368" s="112"/>
      <c r="AE368" s="119"/>
      <c r="AF368" s="28"/>
      <c r="AG368" s="112">
        <f>V368*AB368</f>
        <v>0</v>
      </c>
      <c r="AH368" s="112"/>
      <c r="AI368" s="112"/>
      <c r="AJ368" s="112"/>
      <c r="AK368" s="47"/>
      <c r="AL368" s="118"/>
      <c r="AM368" s="112"/>
      <c r="AN368" s="112"/>
      <c r="AO368" s="119"/>
      <c r="AP368" s="28"/>
      <c r="AQ368" s="112">
        <f>V368*AL368</f>
        <v>0</v>
      </c>
      <c r="AR368" s="112"/>
      <c r="AS368" s="112"/>
      <c r="AT368" s="112"/>
      <c r="AU368" s="47"/>
      <c r="AV368" s="72"/>
      <c r="AW368" s="73"/>
      <c r="AX368" s="73"/>
      <c r="AY368" s="73"/>
      <c r="AZ368" s="73"/>
      <c r="BA368" s="77"/>
    </row>
    <row r="369" spans="1:53" s="9" customFormat="1" ht="18" customHeight="1" x14ac:dyDescent="0.4">
      <c r="A369" s="75"/>
      <c r="B369" s="76"/>
      <c r="C369" s="27" t="s">
        <v>207</v>
      </c>
      <c r="D369" s="27"/>
      <c r="E369" s="27"/>
      <c r="F369" s="27"/>
      <c r="G369" s="27"/>
      <c r="H369" s="27"/>
      <c r="I369" s="27"/>
      <c r="J369" s="27"/>
      <c r="K369" s="27"/>
      <c r="L369" s="25" t="s">
        <v>208</v>
      </c>
      <c r="M369" s="26"/>
      <c r="N369" s="26"/>
      <c r="O369" s="27"/>
      <c r="P369" s="27"/>
      <c r="Q369" s="27" t="s">
        <v>209</v>
      </c>
      <c r="R369" s="27"/>
      <c r="S369" s="26"/>
      <c r="T369" s="26"/>
      <c r="U369" s="28"/>
      <c r="V369" s="112">
        <v>820</v>
      </c>
      <c r="W369" s="112"/>
      <c r="X369" s="112"/>
      <c r="Y369" s="33"/>
      <c r="Z369" s="110" t="s">
        <v>58</v>
      </c>
      <c r="AA369" s="111"/>
      <c r="AB369" s="118"/>
      <c r="AC369" s="112"/>
      <c r="AD369" s="112"/>
      <c r="AE369" s="119"/>
      <c r="AF369" s="28"/>
      <c r="AG369" s="112">
        <f t="shared" ref="AG369:AG376" si="24">V369*AB369</f>
        <v>0</v>
      </c>
      <c r="AH369" s="112"/>
      <c r="AI369" s="112"/>
      <c r="AJ369" s="112"/>
      <c r="AK369" s="47"/>
      <c r="AL369" s="118"/>
      <c r="AM369" s="112"/>
      <c r="AN369" s="112"/>
      <c r="AO369" s="119"/>
      <c r="AP369" s="28"/>
      <c r="AQ369" s="112">
        <f t="shared" ref="AQ369:AQ376" si="25">V369*AL369</f>
        <v>0</v>
      </c>
      <c r="AR369" s="112"/>
      <c r="AS369" s="112"/>
      <c r="AT369" s="112"/>
      <c r="AU369" s="47"/>
      <c r="AV369" s="28"/>
      <c r="AW369" s="27"/>
      <c r="AX369" s="27"/>
      <c r="AY369" s="27"/>
      <c r="AZ369" s="27"/>
      <c r="BA369" s="40"/>
    </row>
    <row r="370" spans="1:53" s="9" customFormat="1" ht="18" customHeight="1" x14ac:dyDescent="0.4">
      <c r="A370" s="75"/>
      <c r="B370" s="76"/>
      <c r="C370" s="27" t="s">
        <v>207</v>
      </c>
      <c r="D370" s="27"/>
      <c r="E370" s="27"/>
      <c r="F370" s="27"/>
      <c r="G370" s="27"/>
      <c r="H370" s="27"/>
      <c r="I370" s="27"/>
      <c r="J370" s="27"/>
      <c r="K370" s="27"/>
      <c r="L370" s="25" t="s">
        <v>210</v>
      </c>
      <c r="M370" s="26"/>
      <c r="N370" s="26"/>
      <c r="O370" s="27"/>
      <c r="P370" s="27"/>
      <c r="Q370" s="27"/>
      <c r="R370" s="27"/>
      <c r="S370" s="26"/>
      <c r="T370" s="26"/>
      <c r="U370" s="28"/>
      <c r="V370" s="112">
        <v>35</v>
      </c>
      <c r="W370" s="112"/>
      <c r="X370" s="112"/>
      <c r="Y370" s="33"/>
      <c r="Z370" s="110" t="s">
        <v>58</v>
      </c>
      <c r="AA370" s="111"/>
      <c r="AB370" s="118"/>
      <c r="AC370" s="112"/>
      <c r="AD370" s="112"/>
      <c r="AE370" s="119"/>
      <c r="AF370" s="28"/>
      <c r="AG370" s="112">
        <f t="shared" si="24"/>
        <v>0</v>
      </c>
      <c r="AH370" s="112"/>
      <c r="AI370" s="112"/>
      <c r="AJ370" s="112"/>
      <c r="AK370" s="47"/>
      <c r="AL370" s="118"/>
      <c r="AM370" s="112"/>
      <c r="AN370" s="112"/>
      <c r="AO370" s="119"/>
      <c r="AP370" s="28"/>
      <c r="AQ370" s="112">
        <f t="shared" si="25"/>
        <v>0</v>
      </c>
      <c r="AR370" s="112"/>
      <c r="AS370" s="112"/>
      <c r="AT370" s="112"/>
      <c r="AU370" s="47"/>
      <c r="AV370" s="28"/>
      <c r="AW370" s="27"/>
      <c r="AX370" s="27"/>
      <c r="AY370" s="27"/>
      <c r="AZ370" s="27"/>
      <c r="BA370" s="40"/>
    </row>
    <row r="371" spans="1:53" s="9" customFormat="1" ht="18" customHeight="1" x14ac:dyDescent="0.4">
      <c r="A371" s="75"/>
      <c r="B371" s="76"/>
      <c r="C371" s="27" t="s">
        <v>207</v>
      </c>
      <c r="D371" s="27"/>
      <c r="E371" s="27"/>
      <c r="F371" s="27"/>
      <c r="G371" s="27"/>
      <c r="H371" s="27"/>
      <c r="I371" s="27"/>
      <c r="J371" s="27"/>
      <c r="K371" s="27"/>
      <c r="L371" s="25" t="s">
        <v>210</v>
      </c>
      <c r="M371" s="26"/>
      <c r="N371" s="26"/>
      <c r="O371" s="27"/>
      <c r="P371" s="27"/>
      <c r="Q371" s="27" t="s">
        <v>209</v>
      </c>
      <c r="R371" s="27"/>
      <c r="S371" s="26"/>
      <c r="T371" s="26"/>
      <c r="U371" s="28"/>
      <c r="V371" s="112">
        <v>243</v>
      </c>
      <c r="W371" s="112"/>
      <c r="X371" s="112"/>
      <c r="Y371" s="33"/>
      <c r="Z371" s="110" t="s">
        <v>58</v>
      </c>
      <c r="AA371" s="111"/>
      <c r="AB371" s="118"/>
      <c r="AC371" s="112"/>
      <c r="AD371" s="112"/>
      <c r="AE371" s="119"/>
      <c r="AF371" s="28"/>
      <c r="AG371" s="112">
        <f t="shared" si="24"/>
        <v>0</v>
      </c>
      <c r="AH371" s="112"/>
      <c r="AI371" s="112"/>
      <c r="AJ371" s="112"/>
      <c r="AK371" s="47"/>
      <c r="AL371" s="118"/>
      <c r="AM371" s="112"/>
      <c r="AN371" s="112"/>
      <c r="AO371" s="119"/>
      <c r="AP371" s="28"/>
      <c r="AQ371" s="112">
        <f t="shared" si="25"/>
        <v>0</v>
      </c>
      <c r="AR371" s="112"/>
      <c r="AS371" s="112"/>
      <c r="AT371" s="112"/>
      <c r="AU371" s="47"/>
      <c r="AV371" s="72"/>
      <c r="AW371" s="73"/>
      <c r="AX371" s="73"/>
      <c r="AY371" s="73"/>
      <c r="AZ371" s="73"/>
      <c r="BA371" s="77"/>
    </row>
    <row r="372" spans="1:53" s="9" customFormat="1" ht="18" customHeight="1" x14ac:dyDescent="0.4">
      <c r="A372" s="75"/>
      <c r="B372" s="76"/>
      <c r="C372" s="27" t="s">
        <v>207</v>
      </c>
      <c r="D372" s="27"/>
      <c r="E372" s="27"/>
      <c r="F372" s="27"/>
      <c r="G372" s="27"/>
      <c r="H372" s="27"/>
      <c r="I372" s="27"/>
      <c r="J372" s="27"/>
      <c r="K372" s="27"/>
      <c r="L372" s="25" t="s">
        <v>208</v>
      </c>
      <c r="M372" s="26"/>
      <c r="N372" s="26"/>
      <c r="O372" s="27"/>
      <c r="P372" s="27"/>
      <c r="Q372" s="27" t="s">
        <v>211</v>
      </c>
      <c r="R372" s="27"/>
      <c r="S372" s="26"/>
      <c r="T372" s="26"/>
      <c r="U372" s="28"/>
      <c r="V372" s="112">
        <v>25</v>
      </c>
      <c r="W372" s="112"/>
      <c r="X372" s="112"/>
      <c r="Y372" s="33"/>
      <c r="Z372" s="110" t="s">
        <v>58</v>
      </c>
      <c r="AA372" s="111"/>
      <c r="AB372" s="118"/>
      <c r="AC372" s="112"/>
      <c r="AD372" s="112"/>
      <c r="AE372" s="119"/>
      <c r="AF372" s="28"/>
      <c r="AG372" s="112">
        <f t="shared" si="24"/>
        <v>0</v>
      </c>
      <c r="AH372" s="112"/>
      <c r="AI372" s="112"/>
      <c r="AJ372" s="112"/>
      <c r="AK372" s="47"/>
      <c r="AL372" s="118"/>
      <c r="AM372" s="112"/>
      <c r="AN372" s="112"/>
      <c r="AO372" s="119"/>
      <c r="AP372" s="28"/>
      <c r="AQ372" s="112">
        <f t="shared" si="25"/>
        <v>0</v>
      </c>
      <c r="AR372" s="112"/>
      <c r="AS372" s="112"/>
      <c r="AT372" s="112"/>
      <c r="AU372" s="47"/>
      <c r="AV372" s="28"/>
      <c r="AW372" s="27"/>
      <c r="AX372" s="27"/>
      <c r="AY372" s="27"/>
      <c r="AZ372" s="27"/>
      <c r="BA372" s="40"/>
    </row>
    <row r="373" spans="1:53" s="9" customFormat="1" ht="18" customHeight="1" x14ac:dyDescent="0.4">
      <c r="A373" s="75"/>
      <c r="B373" s="76"/>
      <c r="C373" s="27" t="s">
        <v>207</v>
      </c>
      <c r="D373" s="27"/>
      <c r="E373" s="27"/>
      <c r="F373" s="27"/>
      <c r="G373" s="27"/>
      <c r="H373" s="27"/>
      <c r="I373" s="27"/>
      <c r="J373" s="27"/>
      <c r="K373" s="27"/>
      <c r="L373" s="25" t="s">
        <v>212</v>
      </c>
      <c r="M373" s="26"/>
      <c r="N373" s="26"/>
      <c r="O373" s="27"/>
      <c r="P373" s="27"/>
      <c r="Q373" s="27"/>
      <c r="R373" s="27"/>
      <c r="S373" s="26"/>
      <c r="T373" s="26"/>
      <c r="U373" s="28"/>
      <c r="V373" s="112">
        <v>38</v>
      </c>
      <c r="W373" s="112"/>
      <c r="X373" s="112"/>
      <c r="Y373" s="33"/>
      <c r="Z373" s="110" t="s">
        <v>58</v>
      </c>
      <c r="AA373" s="111"/>
      <c r="AB373" s="118"/>
      <c r="AC373" s="112"/>
      <c r="AD373" s="112"/>
      <c r="AE373" s="119"/>
      <c r="AF373" s="28"/>
      <c r="AG373" s="112">
        <f t="shared" si="24"/>
        <v>0</v>
      </c>
      <c r="AH373" s="112"/>
      <c r="AI373" s="112"/>
      <c r="AJ373" s="112"/>
      <c r="AK373" s="47"/>
      <c r="AL373" s="118"/>
      <c r="AM373" s="112"/>
      <c r="AN373" s="112"/>
      <c r="AO373" s="119"/>
      <c r="AP373" s="28"/>
      <c r="AQ373" s="112">
        <f t="shared" si="25"/>
        <v>0</v>
      </c>
      <c r="AR373" s="112"/>
      <c r="AS373" s="112"/>
      <c r="AT373" s="112"/>
      <c r="AU373" s="47"/>
      <c r="AV373" s="28"/>
      <c r="AW373" s="27"/>
      <c r="AX373" s="27"/>
      <c r="AY373" s="27"/>
      <c r="AZ373" s="27"/>
      <c r="BA373" s="40"/>
    </row>
    <row r="374" spans="1:53" s="9" customFormat="1" ht="18" customHeight="1" x14ac:dyDescent="0.4">
      <c r="A374" s="75"/>
      <c r="B374" s="76"/>
      <c r="C374" s="27" t="s">
        <v>207</v>
      </c>
      <c r="D374" s="27"/>
      <c r="E374" s="27"/>
      <c r="F374" s="27"/>
      <c r="G374" s="27"/>
      <c r="H374" s="27"/>
      <c r="I374" s="27"/>
      <c r="J374" s="27"/>
      <c r="K374" s="27"/>
      <c r="L374" s="25" t="s">
        <v>213</v>
      </c>
      <c r="M374" s="26"/>
      <c r="N374" s="26"/>
      <c r="O374" s="27"/>
      <c r="P374" s="27"/>
      <c r="Q374" s="27"/>
      <c r="R374" s="27"/>
      <c r="S374" s="26"/>
      <c r="T374" s="26"/>
      <c r="U374" s="28"/>
      <c r="V374" s="112">
        <v>9</v>
      </c>
      <c r="W374" s="112"/>
      <c r="X374" s="112"/>
      <c r="Y374" s="33"/>
      <c r="Z374" s="110" t="s">
        <v>58</v>
      </c>
      <c r="AA374" s="111"/>
      <c r="AB374" s="118"/>
      <c r="AC374" s="112"/>
      <c r="AD374" s="112"/>
      <c r="AE374" s="119"/>
      <c r="AF374" s="28"/>
      <c r="AG374" s="112">
        <f t="shared" si="24"/>
        <v>0</v>
      </c>
      <c r="AH374" s="112"/>
      <c r="AI374" s="112"/>
      <c r="AJ374" s="112"/>
      <c r="AK374" s="47"/>
      <c r="AL374" s="118"/>
      <c r="AM374" s="112"/>
      <c r="AN374" s="112"/>
      <c r="AO374" s="119"/>
      <c r="AP374" s="28"/>
      <c r="AQ374" s="112">
        <f t="shared" si="25"/>
        <v>0</v>
      </c>
      <c r="AR374" s="112"/>
      <c r="AS374" s="112"/>
      <c r="AT374" s="112"/>
      <c r="AU374" s="47"/>
      <c r="AV374" s="28"/>
      <c r="AW374" s="27"/>
      <c r="AX374" s="27"/>
      <c r="AY374" s="27"/>
      <c r="AZ374" s="27"/>
      <c r="BA374" s="40"/>
    </row>
    <row r="375" spans="1:53" s="9" customFormat="1" ht="18" customHeight="1" x14ac:dyDescent="0.4">
      <c r="A375" s="75"/>
      <c r="B375" s="76"/>
      <c r="C375" s="27" t="s">
        <v>214</v>
      </c>
      <c r="D375" s="27"/>
      <c r="E375" s="27"/>
      <c r="F375" s="27"/>
      <c r="G375" s="27"/>
      <c r="H375" s="27"/>
      <c r="I375" s="27"/>
      <c r="J375" s="27"/>
      <c r="K375" s="27"/>
      <c r="L375" s="25"/>
      <c r="M375" s="26"/>
      <c r="N375" s="26"/>
      <c r="O375" s="27"/>
      <c r="P375" s="27"/>
      <c r="Q375" s="27"/>
      <c r="R375" s="27"/>
      <c r="S375" s="26"/>
      <c r="T375" s="26"/>
      <c r="U375" s="28"/>
      <c r="V375" s="112">
        <v>854</v>
      </c>
      <c r="W375" s="112"/>
      <c r="X375" s="112"/>
      <c r="Y375" s="33"/>
      <c r="Z375" s="110" t="s">
        <v>58</v>
      </c>
      <c r="AA375" s="111"/>
      <c r="AB375" s="118"/>
      <c r="AC375" s="112"/>
      <c r="AD375" s="112"/>
      <c r="AE375" s="119"/>
      <c r="AF375" s="28"/>
      <c r="AG375" s="112">
        <f t="shared" si="24"/>
        <v>0</v>
      </c>
      <c r="AH375" s="112"/>
      <c r="AI375" s="112"/>
      <c r="AJ375" s="112"/>
      <c r="AK375" s="47"/>
      <c r="AL375" s="118"/>
      <c r="AM375" s="112"/>
      <c r="AN375" s="112"/>
      <c r="AO375" s="119"/>
      <c r="AP375" s="28"/>
      <c r="AQ375" s="112">
        <f t="shared" si="25"/>
        <v>0</v>
      </c>
      <c r="AR375" s="112"/>
      <c r="AS375" s="112"/>
      <c r="AT375" s="112"/>
      <c r="AU375" s="47"/>
      <c r="AV375" s="72"/>
      <c r="AW375" s="73"/>
      <c r="AX375" s="73"/>
      <c r="AY375" s="73"/>
      <c r="AZ375" s="73"/>
      <c r="BA375" s="77"/>
    </row>
    <row r="376" spans="1:53" s="9" customFormat="1" ht="18" customHeight="1" x14ac:dyDescent="0.4">
      <c r="A376" s="75"/>
      <c r="B376" s="76"/>
      <c r="C376" s="27" t="s">
        <v>215</v>
      </c>
      <c r="D376" s="27"/>
      <c r="E376" s="27"/>
      <c r="F376" s="27"/>
      <c r="G376" s="27"/>
      <c r="H376" s="27"/>
      <c r="I376" s="27"/>
      <c r="J376" s="27"/>
      <c r="K376" s="27"/>
      <c r="L376" s="25"/>
      <c r="M376" s="26"/>
      <c r="N376" s="26"/>
      <c r="O376" s="27"/>
      <c r="P376" s="27"/>
      <c r="Q376" s="27"/>
      <c r="R376" s="27"/>
      <c r="S376" s="26"/>
      <c r="T376" s="26"/>
      <c r="U376" s="28"/>
      <c r="V376" s="112">
        <v>8</v>
      </c>
      <c r="W376" s="112"/>
      <c r="X376" s="112"/>
      <c r="Y376" s="33"/>
      <c r="Z376" s="110" t="s">
        <v>58</v>
      </c>
      <c r="AA376" s="111"/>
      <c r="AB376" s="118"/>
      <c r="AC376" s="112"/>
      <c r="AD376" s="112"/>
      <c r="AE376" s="119"/>
      <c r="AF376" s="28"/>
      <c r="AG376" s="112">
        <f t="shared" si="24"/>
        <v>0</v>
      </c>
      <c r="AH376" s="112"/>
      <c r="AI376" s="112"/>
      <c r="AJ376" s="112"/>
      <c r="AK376" s="47"/>
      <c r="AL376" s="118"/>
      <c r="AM376" s="112"/>
      <c r="AN376" s="112"/>
      <c r="AO376" s="119"/>
      <c r="AP376" s="28"/>
      <c r="AQ376" s="112">
        <f t="shared" si="25"/>
        <v>0</v>
      </c>
      <c r="AR376" s="112"/>
      <c r="AS376" s="112"/>
      <c r="AT376" s="112"/>
      <c r="AU376" s="47"/>
      <c r="AV376" s="28"/>
      <c r="AW376" s="27"/>
      <c r="AX376" s="27"/>
      <c r="AY376" s="27"/>
      <c r="AZ376" s="27"/>
      <c r="BA376" s="40"/>
    </row>
    <row r="377" spans="1:53" s="9" customFormat="1" ht="18" customHeight="1" x14ac:dyDescent="0.4">
      <c r="A377" s="75"/>
      <c r="B377" s="76"/>
      <c r="C377" s="27" t="s">
        <v>113</v>
      </c>
      <c r="D377" s="27"/>
      <c r="E377" s="27"/>
      <c r="F377" s="27"/>
      <c r="G377" s="27"/>
      <c r="H377" s="27"/>
      <c r="I377" s="27"/>
      <c r="J377" s="27"/>
      <c r="K377" s="27"/>
      <c r="L377" s="25"/>
      <c r="M377" s="26"/>
      <c r="N377" s="26"/>
      <c r="O377" s="27"/>
      <c r="P377" s="27"/>
      <c r="Q377" s="27"/>
      <c r="R377" s="27"/>
      <c r="S377" s="26"/>
      <c r="T377" s="26"/>
      <c r="U377" s="28"/>
      <c r="V377" s="26"/>
      <c r="W377" s="26"/>
      <c r="X377" s="26"/>
      <c r="Y377" s="33"/>
      <c r="Z377" s="79"/>
      <c r="AA377" s="80"/>
      <c r="AB377" s="25"/>
      <c r="AC377" s="26"/>
      <c r="AD377" s="26"/>
      <c r="AE377" s="33"/>
      <c r="AF377" s="28"/>
      <c r="AG377" s="112">
        <f>SUM(AG368:AJ376)</f>
        <v>0</v>
      </c>
      <c r="AH377" s="112"/>
      <c r="AI377" s="112"/>
      <c r="AJ377" s="112"/>
      <c r="AK377" s="47"/>
      <c r="AL377" s="25"/>
      <c r="AM377" s="26"/>
      <c r="AN377" s="26"/>
      <c r="AO377" s="33"/>
      <c r="AP377" s="28"/>
      <c r="AQ377" s="112">
        <f>SUM(AQ368:AT376)</f>
        <v>0</v>
      </c>
      <c r="AR377" s="112"/>
      <c r="AS377" s="112"/>
      <c r="AT377" s="112"/>
      <c r="AU377" s="47"/>
      <c r="AV377" s="28"/>
      <c r="AW377" s="27"/>
      <c r="AX377" s="27"/>
      <c r="AY377" s="27"/>
      <c r="AZ377" s="27"/>
      <c r="BA377" s="40"/>
    </row>
    <row r="378" spans="1:53" s="9" customFormat="1" ht="18" customHeight="1" x14ac:dyDescent="0.4">
      <c r="A378" s="75"/>
      <c r="B378" s="95" t="s">
        <v>114</v>
      </c>
      <c r="C378" s="82" t="s">
        <v>216</v>
      </c>
      <c r="D378" s="27"/>
      <c r="E378" s="27"/>
      <c r="F378" s="27"/>
      <c r="G378" s="27"/>
      <c r="H378" s="27"/>
      <c r="I378" s="27"/>
      <c r="J378" s="27"/>
      <c r="K378" s="27"/>
      <c r="L378" s="25"/>
      <c r="M378" s="26"/>
      <c r="N378" s="26"/>
      <c r="O378" s="27"/>
      <c r="P378" s="27"/>
      <c r="Q378" s="27"/>
      <c r="R378" s="27"/>
      <c r="S378" s="26"/>
      <c r="T378" s="26"/>
      <c r="U378" s="28"/>
      <c r="V378" s="112">
        <v>1</v>
      </c>
      <c r="W378" s="112"/>
      <c r="X378" s="112"/>
      <c r="Y378" s="33"/>
      <c r="Z378" s="110" t="s">
        <v>20</v>
      </c>
      <c r="AA378" s="111"/>
      <c r="AB378" s="118"/>
      <c r="AC378" s="112"/>
      <c r="AD378" s="112"/>
      <c r="AE378" s="119"/>
      <c r="AF378" s="28"/>
      <c r="AG378" s="112">
        <f>V378*AB378</f>
        <v>0</v>
      </c>
      <c r="AH378" s="112"/>
      <c r="AI378" s="112"/>
      <c r="AJ378" s="112"/>
      <c r="AK378" s="47"/>
      <c r="AL378" s="118"/>
      <c r="AM378" s="112"/>
      <c r="AN378" s="112"/>
      <c r="AO378" s="119"/>
      <c r="AP378" s="28"/>
      <c r="AQ378" s="112">
        <f>V378*AL378</f>
        <v>0</v>
      </c>
      <c r="AR378" s="112"/>
      <c r="AS378" s="112"/>
      <c r="AT378" s="112"/>
      <c r="AU378" s="47"/>
      <c r="AV378" s="28"/>
      <c r="AW378" s="27"/>
      <c r="AX378" s="27"/>
      <c r="AY378" s="27"/>
      <c r="AZ378" s="27"/>
      <c r="BA378" s="40"/>
    </row>
    <row r="379" spans="1:53" s="9" customFormat="1" ht="18" customHeight="1" x14ac:dyDescent="0.4">
      <c r="A379" s="75"/>
      <c r="B379" s="76"/>
      <c r="C379" s="27"/>
      <c r="D379" s="27"/>
      <c r="E379" s="27"/>
      <c r="F379" s="27"/>
      <c r="G379" s="27"/>
      <c r="H379" s="27"/>
      <c r="I379" s="27"/>
      <c r="J379" s="27"/>
      <c r="K379" s="27"/>
      <c r="L379" s="25"/>
      <c r="M379" s="26"/>
      <c r="N379" s="26"/>
      <c r="O379" s="27"/>
      <c r="P379" s="27"/>
      <c r="Q379" s="27"/>
      <c r="R379" s="27"/>
      <c r="S379" s="26"/>
      <c r="T379" s="26"/>
      <c r="U379" s="28"/>
      <c r="V379" s="26"/>
      <c r="W379" s="26"/>
      <c r="X379" s="26"/>
      <c r="Y379" s="33"/>
      <c r="Z379" s="79"/>
      <c r="AA379" s="80"/>
      <c r="AB379" s="25"/>
      <c r="AC379" s="26"/>
      <c r="AD379" s="26"/>
      <c r="AE379" s="33"/>
      <c r="AF379" s="28"/>
      <c r="AG379" s="27"/>
      <c r="AH379" s="27"/>
      <c r="AI379" s="27"/>
      <c r="AJ379" s="27"/>
      <c r="AK379" s="47"/>
      <c r="AL379" s="25"/>
      <c r="AM379" s="26"/>
      <c r="AN379" s="26"/>
      <c r="AO379" s="33"/>
      <c r="AP379" s="28"/>
      <c r="AQ379" s="27"/>
      <c r="AR379" s="27"/>
      <c r="AS379" s="27"/>
      <c r="AT379" s="27"/>
      <c r="AU379" s="47"/>
      <c r="AV379" s="28"/>
      <c r="AW379" s="27"/>
      <c r="AX379" s="27"/>
      <c r="AY379" s="27"/>
      <c r="AZ379" s="27"/>
      <c r="BA379" s="40"/>
    </row>
    <row r="380" spans="1:53" s="9" customFormat="1" ht="18" customHeight="1" x14ac:dyDescent="0.4">
      <c r="A380" s="75"/>
      <c r="B380" s="76"/>
      <c r="C380" s="27" t="s">
        <v>42</v>
      </c>
      <c r="D380" s="27"/>
      <c r="E380" s="27"/>
      <c r="F380" s="27"/>
      <c r="G380" s="27"/>
      <c r="H380" s="27"/>
      <c r="I380" s="27"/>
      <c r="J380" s="27"/>
      <c r="K380" s="27"/>
      <c r="L380" s="28"/>
      <c r="M380" s="27"/>
      <c r="N380" s="27"/>
      <c r="O380" s="27"/>
      <c r="P380" s="27"/>
      <c r="Q380" s="27"/>
      <c r="R380" s="27"/>
      <c r="S380" s="27"/>
      <c r="T380" s="27"/>
      <c r="U380" s="28"/>
      <c r="V380" s="27"/>
      <c r="W380" s="27"/>
      <c r="X380" s="27"/>
      <c r="Y380" s="47"/>
      <c r="Z380" s="110"/>
      <c r="AA380" s="111"/>
      <c r="AB380" s="28"/>
      <c r="AC380" s="27"/>
      <c r="AD380" s="27"/>
      <c r="AE380" s="47"/>
      <c r="AF380" s="28"/>
      <c r="AG380" s="112">
        <f>SUM(AG365,AG377,AG378)</f>
        <v>0</v>
      </c>
      <c r="AH380" s="112"/>
      <c r="AI380" s="112"/>
      <c r="AJ380" s="112"/>
      <c r="AK380" s="47"/>
      <c r="AL380" s="28"/>
      <c r="AM380" s="27"/>
      <c r="AN380" s="27"/>
      <c r="AO380" s="47"/>
      <c r="AP380" s="28"/>
      <c r="AQ380" s="112">
        <f>SUM(AQ365,AQ377,AQ378)</f>
        <v>0</v>
      </c>
      <c r="AR380" s="112"/>
      <c r="AS380" s="112"/>
      <c r="AT380" s="112"/>
      <c r="AU380" s="47"/>
      <c r="AV380" s="28"/>
      <c r="AW380" s="27"/>
      <c r="AX380" s="27"/>
      <c r="AY380" s="27"/>
      <c r="AZ380" s="27"/>
      <c r="BA380" s="40"/>
    </row>
    <row r="381" spans="1:53" s="9" customFormat="1" ht="18" customHeight="1" x14ac:dyDescent="0.4">
      <c r="A381" s="75"/>
      <c r="B381" s="76"/>
      <c r="C381" s="27"/>
      <c r="D381" s="27"/>
      <c r="E381" s="27"/>
      <c r="F381" s="27"/>
      <c r="G381" s="27"/>
      <c r="H381" s="27"/>
      <c r="I381" s="27"/>
      <c r="J381" s="27"/>
      <c r="K381" s="27"/>
      <c r="L381" s="25"/>
      <c r="M381" s="26"/>
      <c r="N381" s="26"/>
      <c r="O381" s="27"/>
      <c r="P381" s="27"/>
      <c r="Q381" s="27"/>
      <c r="R381" s="27"/>
      <c r="S381" s="26"/>
      <c r="T381" s="26"/>
      <c r="U381" s="28"/>
      <c r="V381" s="112"/>
      <c r="W381" s="112"/>
      <c r="X381" s="112"/>
      <c r="Y381" s="33"/>
      <c r="Z381" s="110"/>
      <c r="AA381" s="111"/>
      <c r="AB381" s="118"/>
      <c r="AC381" s="112"/>
      <c r="AD381" s="112"/>
      <c r="AE381" s="119"/>
      <c r="AF381" s="28"/>
      <c r="AG381" s="112"/>
      <c r="AH381" s="112"/>
      <c r="AI381" s="112"/>
      <c r="AJ381" s="112"/>
      <c r="AK381" s="47"/>
      <c r="AL381" s="118"/>
      <c r="AM381" s="112"/>
      <c r="AN381" s="112"/>
      <c r="AO381" s="119"/>
      <c r="AP381" s="28"/>
      <c r="AQ381" s="112"/>
      <c r="AR381" s="112"/>
      <c r="AS381" s="112"/>
      <c r="AT381" s="112"/>
      <c r="AU381" s="47"/>
      <c r="AV381" s="28"/>
      <c r="AW381" s="27"/>
      <c r="AX381" s="27"/>
      <c r="AY381" s="27"/>
      <c r="AZ381" s="27"/>
      <c r="BA381" s="40"/>
    </row>
    <row r="382" spans="1:53" s="9" customFormat="1" ht="18" customHeight="1" x14ac:dyDescent="0.4">
      <c r="A382" s="75"/>
      <c r="B382" s="76"/>
      <c r="C382" s="27"/>
      <c r="D382" s="27"/>
      <c r="E382" s="27"/>
      <c r="F382" s="27"/>
      <c r="G382" s="27"/>
      <c r="H382" s="27"/>
      <c r="I382" s="27"/>
      <c r="J382" s="27"/>
      <c r="K382" s="27"/>
      <c r="L382" s="25"/>
      <c r="M382" s="26"/>
      <c r="N382" s="26"/>
      <c r="O382" s="27"/>
      <c r="P382" s="27"/>
      <c r="Q382" s="27"/>
      <c r="R382" s="27"/>
      <c r="S382" s="26"/>
      <c r="T382" s="26"/>
      <c r="U382" s="28"/>
      <c r="V382" s="112"/>
      <c r="W382" s="112"/>
      <c r="X382" s="112"/>
      <c r="Y382" s="33"/>
      <c r="Z382" s="110"/>
      <c r="AA382" s="111"/>
      <c r="AB382" s="118"/>
      <c r="AC382" s="112"/>
      <c r="AD382" s="112"/>
      <c r="AE382" s="119"/>
      <c r="AF382" s="28"/>
      <c r="AG382" s="112"/>
      <c r="AH382" s="112"/>
      <c r="AI382" s="112"/>
      <c r="AJ382" s="112"/>
      <c r="AK382" s="47"/>
      <c r="AL382" s="118"/>
      <c r="AM382" s="112"/>
      <c r="AN382" s="112"/>
      <c r="AO382" s="119"/>
      <c r="AP382" s="28"/>
      <c r="AQ382" s="112"/>
      <c r="AR382" s="112"/>
      <c r="AS382" s="112"/>
      <c r="AT382" s="112"/>
      <c r="AU382" s="47"/>
      <c r="AV382" s="28"/>
      <c r="AW382" s="27"/>
      <c r="AX382" s="27"/>
      <c r="AY382" s="27"/>
      <c r="AZ382" s="27"/>
      <c r="BA382" s="40"/>
    </row>
    <row r="383" spans="1:53" s="9" customFormat="1" ht="18" customHeight="1" thickBot="1" x14ac:dyDescent="0.45">
      <c r="A383" s="88"/>
      <c r="B383" s="89"/>
      <c r="C383" s="84"/>
      <c r="D383" s="84"/>
      <c r="E383" s="84"/>
      <c r="F383" s="84"/>
      <c r="G383" s="84"/>
      <c r="H383" s="84"/>
      <c r="I383" s="84"/>
      <c r="J383" s="84"/>
      <c r="K383" s="84"/>
      <c r="L383" s="90"/>
      <c r="M383" s="91"/>
      <c r="N383" s="91"/>
      <c r="O383" s="84"/>
      <c r="P383" s="84"/>
      <c r="Q383" s="84"/>
      <c r="R383" s="84"/>
      <c r="S383" s="91"/>
      <c r="T383" s="91"/>
      <c r="U383" s="85"/>
      <c r="V383" s="91"/>
      <c r="W383" s="91"/>
      <c r="X383" s="91"/>
      <c r="Y383" s="92"/>
      <c r="Z383" s="93"/>
      <c r="AA383" s="94"/>
      <c r="AB383" s="90"/>
      <c r="AC383" s="91"/>
      <c r="AD383" s="91"/>
      <c r="AE383" s="92"/>
      <c r="AF383" s="85"/>
      <c r="AG383" s="84"/>
      <c r="AH383" s="84"/>
      <c r="AI383" s="84"/>
      <c r="AJ383" s="84"/>
      <c r="AK383" s="86"/>
      <c r="AL383" s="90"/>
      <c r="AM383" s="91"/>
      <c r="AN383" s="91"/>
      <c r="AO383" s="92"/>
      <c r="AP383" s="85"/>
      <c r="AQ383" s="84"/>
      <c r="AR383" s="84"/>
      <c r="AS383" s="84"/>
      <c r="AT383" s="84"/>
      <c r="AU383" s="86"/>
      <c r="AV383" s="85"/>
      <c r="AW383" s="84"/>
      <c r="AX383" s="84"/>
      <c r="AY383" s="84"/>
      <c r="AZ383" s="84"/>
      <c r="BA383" s="87"/>
    </row>
    <row r="384" spans="1:53" s="9" customFormat="1" ht="18" customHeight="1" thickBot="1" x14ac:dyDescent="0.45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  <c r="AJ384" s="48"/>
      <c r="AK384" s="48"/>
      <c r="AL384" s="48"/>
      <c r="AM384" s="48"/>
      <c r="AN384" s="48"/>
      <c r="AO384" s="48"/>
      <c r="AP384" s="48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</row>
    <row r="385" spans="1:53" s="9" customFormat="1" ht="18" customHeight="1" x14ac:dyDescent="0.4">
      <c r="A385" s="128" t="s">
        <v>9</v>
      </c>
      <c r="B385" s="129"/>
      <c r="C385" s="129"/>
      <c r="D385" s="129"/>
      <c r="E385" s="129"/>
      <c r="F385" s="129"/>
      <c r="G385" s="129"/>
      <c r="H385" s="129"/>
      <c r="I385" s="129"/>
      <c r="J385" s="129"/>
      <c r="K385" s="129"/>
      <c r="L385" s="129" t="s">
        <v>10</v>
      </c>
      <c r="M385" s="129"/>
      <c r="N385" s="129"/>
      <c r="O385" s="129"/>
      <c r="P385" s="129"/>
      <c r="Q385" s="129"/>
      <c r="R385" s="129"/>
      <c r="S385" s="129"/>
      <c r="T385" s="129"/>
      <c r="U385" s="129" t="s">
        <v>11</v>
      </c>
      <c r="V385" s="129"/>
      <c r="W385" s="129"/>
      <c r="X385" s="129"/>
      <c r="Y385" s="129"/>
      <c r="Z385" s="129" t="s">
        <v>12</v>
      </c>
      <c r="AA385" s="129"/>
      <c r="AB385" s="132" t="s">
        <v>13</v>
      </c>
      <c r="AC385" s="133"/>
      <c r="AD385" s="133"/>
      <c r="AE385" s="133"/>
      <c r="AF385" s="133"/>
      <c r="AG385" s="133"/>
      <c r="AH385" s="133"/>
      <c r="AI385" s="133"/>
      <c r="AJ385" s="133"/>
      <c r="AK385" s="133"/>
      <c r="AL385" s="132" t="s">
        <v>14</v>
      </c>
      <c r="AM385" s="133"/>
      <c r="AN385" s="133"/>
      <c r="AO385" s="133"/>
      <c r="AP385" s="133"/>
      <c r="AQ385" s="133"/>
      <c r="AR385" s="133"/>
      <c r="AS385" s="133"/>
      <c r="AT385" s="133"/>
      <c r="AU385" s="134"/>
      <c r="AV385" s="121" t="s">
        <v>15</v>
      </c>
      <c r="AW385" s="122"/>
      <c r="AX385" s="122"/>
      <c r="AY385" s="122"/>
      <c r="AZ385" s="122"/>
      <c r="BA385" s="123"/>
    </row>
    <row r="386" spans="1:53" s="9" customFormat="1" ht="18" customHeight="1" x14ac:dyDescent="0.4">
      <c r="A386" s="130"/>
      <c r="B386" s="131"/>
      <c r="C386" s="131"/>
      <c r="D386" s="131"/>
      <c r="E386" s="131"/>
      <c r="F386" s="131"/>
      <c r="G386" s="131"/>
      <c r="H386" s="131"/>
      <c r="I386" s="131"/>
      <c r="J386" s="131"/>
      <c r="K386" s="131"/>
      <c r="L386" s="131"/>
      <c r="M386" s="131"/>
      <c r="N386" s="131"/>
      <c r="O386" s="131"/>
      <c r="P386" s="131"/>
      <c r="Q386" s="131"/>
      <c r="R386" s="131"/>
      <c r="S386" s="131"/>
      <c r="T386" s="131"/>
      <c r="U386" s="131"/>
      <c r="V386" s="131"/>
      <c r="W386" s="131"/>
      <c r="X386" s="131"/>
      <c r="Y386" s="131"/>
      <c r="Z386" s="131"/>
      <c r="AA386" s="131"/>
      <c r="AB386" s="110" t="s">
        <v>16</v>
      </c>
      <c r="AC386" s="127"/>
      <c r="AD386" s="127"/>
      <c r="AE386" s="111"/>
      <c r="AF386" s="110" t="s">
        <v>17</v>
      </c>
      <c r="AG386" s="127"/>
      <c r="AH386" s="127"/>
      <c r="AI386" s="127"/>
      <c r="AJ386" s="127"/>
      <c r="AK386" s="111"/>
      <c r="AL386" s="110" t="s">
        <v>16</v>
      </c>
      <c r="AM386" s="127"/>
      <c r="AN386" s="127"/>
      <c r="AO386" s="111"/>
      <c r="AP386" s="110" t="s">
        <v>17</v>
      </c>
      <c r="AQ386" s="127"/>
      <c r="AR386" s="127"/>
      <c r="AS386" s="127"/>
      <c r="AT386" s="127"/>
      <c r="AU386" s="111"/>
      <c r="AV386" s="124"/>
      <c r="AW386" s="125"/>
      <c r="AX386" s="125"/>
      <c r="AY386" s="125"/>
      <c r="AZ386" s="125"/>
      <c r="BA386" s="126"/>
    </row>
    <row r="387" spans="1:53" s="9" customFormat="1" ht="18" customHeight="1" x14ac:dyDescent="0.4">
      <c r="A387" s="81">
        <v>13</v>
      </c>
      <c r="B387" s="82" t="s">
        <v>34</v>
      </c>
      <c r="C387" s="27"/>
      <c r="D387" s="27"/>
      <c r="E387" s="27"/>
      <c r="F387" s="27"/>
      <c r="G387" s="27"/>
      <c r="H387" s="27"/>
      <c r="I387" s="27"/>
      <c r="J387" s="27"/>
      <c r="K387" s="27"/>
      <c r="L387" s="25"/>
      <c r="M387" s="26"/>
      <c r="N387" s="26"/>
      <c r="O387" s="27"/>
      <c r="P387" s="27"/>
      <c r="Q387" s="27"/>
      <c r="R387" s="27"/>
      <c r="S387" s="26"/>
      <c r="T387" s="26"/>
      <c r="U387" s="28"/>
      <c r="V387" s="26"/>
      <c r="W387" s="26"/>
      <c r="X387" s="26"/>
      <c r="Y387" s="33"/>
      <c r="Z387" s="79"/>
      <c r="AA387" s="80"/>
      <c r="AB387" s="25"/>
      <c r="AC387" s="26"/>
      <c r="AD387" s="26"/>
      <c r="AE387" s="33"/>
      <c r="AF387" s="28"/>
      <c r="AG387" s="27"/>
      <c r="AH387" s="27"/>
      <c r="AI387" s="27"/>
      <c r="AJ387" s="27"/>
      <c r="AK387" s="47"/>
      <c r="AL387" s="25"/>
      <c r="AM387" s="26"/>
      <c r="AN387" s="26"/>
      <c r="AO387" s="33"/>
      <c r="AP387" s="28"/>
      <c r="AQ387" s="27"/>
      <c r="AR387" s="27"/>
      <c r="AS387" s="27"/>
      <c r="AT387" s="27"/>
      <c r="AU387" s="47"/>
      <c r="AV387" s="28"/>
      <c r="AW387" s="27"/>
      <c r="AX387" s="27"/>
      <c r="AY387" s="27"/>
      <c r="AZ387" s="27"/>
      <c r="BA387" s="40"/>
    </row>
    <row r="388" spans="1:53" s="9" customFormat="1" ht="18" customHeight="1" x14ac:dyDescent="0.4">
      <c r="A388" s="75"/>
      <c r="B388" s="95" t="s">
        <v>97</v>
      </c>
      <c r="C388" s="82" t="s">
        <v>34</v>
      </c>
      <c r="D388" s="27"/>
      <c r="E388" s="27"/>
      <c r="F388" s="27"/>
      <c r="G388" s="27"/>
      <c r="H388" s="27"/>
      <c r="I388" s="27"/>
      <c r="J388" s="27"/>
      <c r="K388" s="27"/>
      <c r="L388" s="25"/>
      <c r="M388" s="26"/>
      <c r="N388" s="26"/>
      <c r="O388" s="27"/>
      <c r="P388" s="27"/>
      <c r="Q388" s="27"/>
      <c r="R388" s="27"/>
      <c r="S388" s="26"/>
      <c r="T388" s="26"/>
      <c r="U388" s="28"/>
      <c r="V388" s="26"/>
      <c r="W388" s="26"/>
      <c r="X388" s="26"/>
      <c r="Y388" s="33"/>
      <c r="Z388" s="79"/>
      <c r="AA388" s="80"/>
      <c r="AB388" s="25"/>
      <c r="AC388" s="26"/>
      <c r="AD388" s="26"/>
      <c r="AE388" s="33"/>
      <c r="AF388" s="28"/>
      <c r="AG388" s="27"/>
      <c r="AH388" s="27"/>
      <c r="AI388" s="27"/>
      <c r="AJ388" s="27"/>
      <c r="AK388" s="47"/>
      <c r="AL388" s="25"/>
      <c r="AM388" s="26"/>
      <c r="AN388" s="26"/>
      <c r="AO388" s="33"/>
      <c r="AP388" s="28"/>
      <c r="AQ388" s="27"/>
      <c r="AR388" s="27"/>
      <c r="AS388" s="27"/>
      <c r="AT388" s="27"/>
      <c r="AU388" s="47"/>
      <c r="AV388" s="28"/>
      <c r="AW388" s="27"/>
      <c r="AX388" s="27"/>
      <c r="AY388" s="27"/>
      <c r="AZ388" s="27"/>
      <c r="BA388" s="40"/>
    </row>
    <row r="389" spans="1:53" s="9" customFormat="1" ht="18" customHeight="1" x14ac:dyDescent="0.4">
      <c r="A389" s="75"/>
      <c r="B389" s="76"/>
      <c r="C389" s="27" t="s">
        <v>217</v>
      </c>
      <c r="D389" s="27"/>
      <c r="E389" s="27"/>
      <c r="F389" s="27"/>
      <c r="G389" s="27"/>
      <c r="H389" s="27"/>
      <c r="I389" s="27"/>
      <c r="J389" s="27"/>
      <c r="K389" s="27"/>
      <c r="L389" s="25" t="s">
        <v>218</v>
      </c>
      <c r="M389" s="26"/>
      <c r="N389" s="26"/>
      <c r="O389" s="27"/>
      <c r="P389" s="27"/>
      <c r="Q389" s="27"/>
      <c r="R389" s="27"/>
      <c r="S389" s="26"/>
      <c r="T389" s="26"/>
      <c r="U389" s="28"/>
      <c r="V389" s="112">
        <v>254</v>
      </c>
      <c r="W389" s="112"/>
      <c r="X389" s="112"/>
      <c r="Y389" s="33"/>
      <c r="Z389" s="110" t="s">
        <v>144</v>
      </c>
      <c r="AA389" s="111"/>
      <c r="AB389" s="118"/>
      <c r="AC389" s="112"/>
      <c r="AD389" s="112"/>
      <c r="AE389" s="119"/>
      <c r="AF389" s="28"/>
      <c r="AG389" s="112">
        <f>V389*AB389</f>
        <v>0</v>
      </c>
      <c r="AH389" s="112"/>
      <c r="AI389" s="112"/>
      <c r="AJ389" s="112"/>
      <c r="AK389" s="47"/>
      <c r="AL389" s="118"/>
      <c r="AM389" s="112"/>
      <c r="AN389" s="112"/>
      <c r="AO389" s="119"/>
      <c r="AP389" s="28"/>
      <c r="AQ389" s="112">
        <f>V389*AL389</f>
        <v>0</v>
      </c>
      <c r="AR389" s="112"/>
      <c r="AS389" s="112"/>
      <c r="AT389" s="112"/>
      <c r="AU389" s="47"/>
      <c r="AV389" s="28"/>
      <c r="AW389" s="27"/>
      <c r="AX389" s="27"/>
      <c r="AY389" s="27"/>
      <c r="AZ389" s="27"/>
      <c r="BA389" s="40"/>
    </row>
    <row r="390" spans="1:53" s="9" customFormat="1" ht="18" customHeight="1" x14ac:dyDescent="0.4">
      <c r="A390" s="75"/>
      <c r="B390" s="76"/>
      <c r="C390" s="27" t="s">
        <v>217</v>
      </c>
      <c r="D390" s="27"/>
      <c r="E390" s="27"/>
      <c r="F390" s="27"/>
      <c r="G390" s="27"/>
      <c r="H390" s="27"/>
      <c r="I390" s="27"/>
      <c r="J390" s="27"/>
      <c r="K390" s="27"/>
      <c r="L390" s="25" t="s">
        <v>124</v>
      </c>
      <c r="M390" s="26"/>
      <c r="N390" s="26"/>
      <c r="O390" s="27"/>
      <c r="P390" s="27"/>
      <c r="Q390" s="27"/>
      <c r="R390" s="27"/>
      <c r="S390" s="26"/>
      <c r="T390" s="26"/>
      <c r="U390" s="28"/>
      <c r="V390" s="112">
        <v>151</v>
      </c>
      <c r="W390" s="112"/>
      <c r="X390" s="112"/>
      <c r="Y390" s="33"/>
      <c r="Z390" s="110" t="s">
        <v>144</v>
      </c>
      <c r="AA390" s="111"/>
      <c r="AB390" s="118"/>
      <c r="AC390" s="112"/>
      <c r="AD390" s="112"/>
      <c r="AE390" s="119"/>
      <c r="AF390" s="28"/>
      <c r="AG390" s="112">
        <f>V390*AB390</f>
        <v>0</v>
      </c>
      <c r="AH390" s="112"/>
      <c r="AI390" s="112"/>
      <c r="AJ390" s="112"/>
      <c r="AK390" s="47"/>
      <c r="AL390" s="118"/>
      <c r="AM390" s="112"/>
      <c r="AN390" s="112"/>
      <c r="AO390" s="119"/>
      <c r="AP390" s="28"/>
      <c r="AQ390" s="112">
        <f>V390*AL390</f>
        <v>0</v>
      </c>
      <c r="AR390" s="112"/>
      <c r="AS390" s="112"/>
      <c r="AT390" s="112"/>
      <c r="AU390" s="47"/>
      <c r="AV390" s="28"/>
      <c r="AW390" s="27"/>
      <c r="AX390" s="27"/>
      <c r="AY390" s="27"/>
      <c r="AZ390" s="27"/>
      <c r="BA390" s="40"/>
    </row>
    <row r="391" spans="1:53" s="9" customFormat="1" ht="18" customHeight="1" x14ac:dyDescent="0.4">
      <c r="A391" s="75"/>
      <c r="B391" s="76"/>
      <c r="C391" s="27" t="s">
        <v>217</v>
      </c>
      <c r="D391" s="27"/>
      <c r="E391" s="27"/>
      <c r="F391" s="27"/>
      <c r="G391" s="27"/>
      <c r="H391" s="27"/>
      <c r="I391" s="27"/>
      <c r="J391" s="27"/>
      <c r="K391" s="27"/>
      <c r="L391" s="25" t="s">
        <v>219</v>
      </c>
      <c r="M391" s="26"/>
      <c r="N391" s="26"/>
      <c r="O391" s="27"/>
      <c r="P391" s="27"/>
      <c r="Q391" s="27"/>
      <c r="R391" s="27"/>
      <c r="S391" s="26"/>
      <c r="T391" s="26"/>
      <c r="U391" s="28"/>
      <c r="V391" s="112">
        <v>7</v>
      </c>
      <c r="W391" s="112"/>
      <c r="X391" s="112"/>
      <c r="Y391" s="33"/>
      <c r="Z391" s="110" t="s">
        <v>144</v>
      </c>
      <c r="AA391" s="111"/>
      <c r="AB391" s="118"/>
      <c r="AC391" s="112"/>
      <c r="AD391" s="112"/>
      <c r="AE391" s="119"/>
      <c r="AF391" s="28"/>
      <c r="AG391" s="112">
        <f>V391*AB391</f>
        <v>0</v>
      </c>
      <c r="AH391" s="112"/>
      <c r="AI391" s="112"/>
      <c r="AJ391" s="112"/>
      <c r="AK391" s="47"/>
      <c r="AL391" s="118"/>
      <c r="AM391" s="112"/>
      <c r="AN391" s="112"/>
      <c r="AO391" s="119"/>
      <c r="AP391" s="28"/>
      <c r="AQ391" s="112">
        <f>V391*AL391</f>
        <v>0</v>
      </c>
      <c r="AR391" s="112"/>
      <c r="AS391" s="112"/>
      <c r="AT391" s="112"/>
      <c r="AU391" s="47"/>
      <c r="AV391" s="28"/>
      <c r="AW391" s="27"/>
      <c r="AX391" s="27"/>
      <c r="AY391" s="27"/>
      <c r="AZ391" s="27"/>
      <c r="BA391" s="40"/>
    </row>
    <row r="392" spans="1:53" s="9" customFormat="1" ht="18" customHeight="1" x14ac:dyDescent="0.4">
      <c r="A392" s="75"/>
      <c r="B392" s="76"/>
      <c r="C392" s="27" t="s">
        <v>110</v>
      </c>
      <c r="D392" s="27"/>
      <c r="E392" s="27"/>
      <c r="F392" s="27"/>
      <c r="G392" s="27"/>
      <c r="H392" s="27"/>
      <c r="I392" s="27"/>
      <c r="J392" s="27"/>
      <c r="K392" s="27"/>
      <c r="L392" s="25"/>
      <c r="M392" s="26"/>
      <c r="N392" s="26"/>
      <c r="O392" s="27"/>
      <c r="P392" s="27"/>
      <c r="Q392" s="27"/>
      <c r="R392" s="27"/>
      <c r="S392" s="26"/>
      <c r="T392" s="26"/>
      <c r="U392" s="28"/>
      <c r="V392" s="26"/>
      <c r="W392" s="26"/>
      <c r="X392" s="26"/>
      <c r="Y392" s="33"/>
      <c r="Z392" s="79"/>
      <c r="AA392" s="80"/>
      <c r="AB392" s="25"/>
      <c r="AC392" s="26"/>
      <c r="AD392" s="26"/>
      <c r="AE392" s="33"/>
      <c r="AF392" s="28"/>
      <c r="AG392" s="112">
        <f>SUM(AG389:AJ391)</f>
        <v>0</v>
      </c>
      <c r="AH392" s="112"/>
      <c r="AI392" s="112"/>
      <c r="AJ392" s="112"/>
      <c r="AK392" s="47"/>
      <c r="AL392" s="25"/>
      <c r="AM392" s="26"/>
      <c r="AN392" s="26"/>
      <c r="AO392" s="33"/>
      <c r="AP392" s="28"/>
      <c r="AQ392" s="112">
        <f>SUM(AQ389:AT391)</f>
        <v>0</v>
      </c>
      <c r="AR392" s="112"/>
      <c r="AS392" s="112"/>
      <c r="AT392" s="112"/>
      <c r="AU392" s="47"/>
      <c r="AV392" s="28"/>
      <c r="AW392" s="27"/>
      <c r="AX392" s="27"/>
      <c r="AY392" s="27"/>
      <c r="AZ392" s="27"/>
      <c r="BA392" s="40"/>
    </row>
    <row r="393" spans="1:53" s="9" customFormat="1" ht="18" customHeight="1" x14ac:dyDescent="0.4">
      <c r="A393" s="75"/>
      <c r="B393" s="76"/>
      <c r="C393" s="27" t="s">
        <v>42</v>
      </c>
      <c r="D393" s="27"/>
      <c r="E393" s="27"/>
      <c r="F393" s="27"/>
      <c r="G393" s="27"/>
      <c r="H393" s="27"/>
      <c r="I393" s="27"/>
      <c r="J393" s="27"/>
      <c r="K393" s="27"/>
      <c r="L393" s="28"/>
      <c r="M393" s="27"/>
      <c r="N393" s="27"/>
      <c r="O393" s="27"/>
      <c r="P393" s="27"/>
      <c r="Q393" s="27"/>
      <c r="R393" s="27"/>
      <c r="S393" s="27"/>
      <c r="T393" s="27"/>
      <c r="U393" s="28"/>
      <c r="V393" s="27"/>
      <c r="W393" s="27"/>
      <c r="X393" s="27"/>
      <c r="Y393" s="47"/>
      <c r="Z393" s="110"/>
      <c r="AA393" s="111"/>
      <c r="AB393" s="28"/>
      <c r="AC393" s="27"/>
      <c r="AD393" s="27"/>
      <c r="AE393" s="47"/>
      <c r="AF393" s="28"/>
      <c r="AG393" s="112">
        <f>SUM(AG392)</f>
        <v>0</v>
      </c>
      <c r="AH393" s="112"/>
      <c r="AI393" s="112"/>
      <c r="AJ393" s="112"/>
      <c r="AK393" s="47"/>
      <c r="AL393" s="28"/>
      <c r="AM393" s="27"/>
      <c r="AN393" s="27"/>
      <c r="AO393" s="47"/>
      <c r="AP393" s="28"/>
      <c r="AQ393" s="112">
        <f>SUM(AQ392)</f>
        <v>0</v>
      </c>
      <c r="AR393" s="112"/>
      <c r="AS393" s="112"/>
      <c r="AT393" s="112"/>
      <c r="AU393" s="47"/>
      <c r="AV393" s="28"/>
      <c r="AW393" s="27"/>
      <c r="AX393" s="27"/>
      <c r="AY393" s="27"/>
      <c r="AZ393" s="27"/>
      <c r="BA393" s="40"/>
    </row>
    <row r="394" spans="1:53" s="9" customFormat="1" ht="18" customHeight="1" x14ac:dyDescent="0.4">
      <c r="A394" s="75"/>
      <c r="B394" s="76"/>
      <c r="C394" s="27"/>
      <c r="D394" s="27"/>
      <c r="E394" s="27"/>
      <c r="F394" s="27"/>
      <c r="G394" s="27"/>
      <c r="H394" s="27"/>
      <c r="I394" s="27"/>
      <c r="J394" s="27"/>
      <c r="K394" s="27"/>
      <c r="L394" s="25"/>
      <c r="M394" s="26"/>
      <c r="N394" s="26"/>
      <c r="O394" s="27"/>
      <c r="P394" s="27"/>
      <c r="Q394" s="27"/>
      <c r="R394" s="27"/>
      <c r="S394" s="26"/>
      <c r="T394" s="26"/>
      <c r="U394" s="28"/>
      <c r="V394" s="26"/>
      <c r="W394" s="26"/>
      <c r="X394" s="26"/>
      <c r="Y394" s="33"/>
      <c r="Z394" s="79"/>
      <c r="AA394" s="80"/>
      <c r="AB394" s="25"/>
      <c r="AC394" s="26"/>
      <c r="AD394" s="26"/>
      <c r="AE394" s="33"/>
      <c r="AF394" s="28"/>
      <c r="AG394" s="27"/>
      <c r="AH394" s="27"/>
      <c r="AI394" s="27"/>
      <c r="AJ394" s="27"/>
      <c r="AK394" s="47"/>
      <c r="AL394" s="25"/>
      <c r="AM394" s="26"/>
      <c r="AN394" s="26"/>
      <c r="AO394" s="33"/>
      <c r="AP394" s="28"/>
      <c r="AQ394" s="27"/>
      <c r="AR394" s="27"/>
      <c r="AS394" s="27"/>
      <c r="AT394" s="27"/>
      <c r="AU394" s="47"/>
      <c r="AV394" s="28"/>
      <c r="AW394" s="27"/>
      <c r="AX394" s="27"/>
      <c r="AY394" s="27"/>
      <c r="AZ394" s="27"/>
      <c r="BA394" s="40"/>
    </row>
    <row r="395" spans="1:53" s="9" customFormat="1" ht="18" customHeight="1" x14ac:dyDescent="0.4">
      <c r="A395" s="104">
        <v>14</v>
      </c>
      <c r="B395" s="82" t="s">
        <v>35</v>
      </c>
      <c r="C395" s="27"/>
      <c r="D395" s="27"/>
      <c r="E395" s="27"/>
      <c r="F395" s="27"/>
      <c r="G395" s="27"/>
      <c r="H395" s="27"/>
      <c r="I395" s="27"/>
      <c r="J395" s="27"/>
      <c r="K395" s="27"/>
      <c r="L395" s="25"/>
      <c r="M395" s="26"/>
      <c r="N395" s="26"/>
      <c r="O395" s="27"/>
      <c r="P395" s="27"/>
      <c r="Q395" s="27"/>
      <c r="R395" s="27"/>
      <c r="S395" s="26"/>
      <c r="T395" s="26"/>
      <c r="U395" s="28"/>
      <c r="V395" s="26"/>
      <c r="W395" s="26"/>
      <c r="X395" s="26"/>
      <c r="Y395" s="33"/>
      <c r="Z395" s="79"/>
      <c r="AA395" s="80"/>
      <c r="AB395" s="25"/>
      <c r="AC395" s="26"/>
      <c r="AD395" s="26"/>
      <c r="AE395" s="33"/>
      <c r="AF395" s="28"/>
      <c r="AG395" s="27"/>
      <c r="AH395" s="27"/>
      <c r="AI395" s="27"/>
      <c r="AJ395" s="27"/>
      <c r="AK395" s="47"/>
      <c r="AL395" s="25"/>
      <c r="AM395" s="26"/>
      <c r="AN395" s="26"/>
      <c r="AO395" s="33"/>
      <c r="AP395" s="28"/>
      <c r="AQ395" s="27"/>
      <c r="AR395" s="27"/>
      <c r="AS395" s="27"/>
      <c r="AT395" s="27"/>
      <c r="AU395" s="47"/>
      <c r="AV395" s="28"/>
      <c r="AW395" s="27"/>
      <c r="AX395" s="27"/>
      <c r="AY395" s="27"/>
      <c r="AZ395" s="27"/>
      <c r="BA395" s="40"/>
    </row>
    <row r="396" spans="1:53" s="9" customFormat="1" ht="18" customHeight="1" x14ac:dyDescent="0.4">
      <c r="A396" s="75"/>
      <c r="B396" s="76"/>
      <c r="C396" s="27" t="s">
        <v>220</v>
      </c>
      <c r="D396" s="27"/>
      <c r="E396" s="27"/>
      <c r="F396" s="27"/>
      <c r="G396" s="27"/>
      <c r="H396" s="27"/>
      <c r="I396" s="27"/>
      <c r="J396" s="27"/>
      <c r="K396" s="27"/>
      <c r="L396" s="25"/>
      <c r="M396" s="26"/>
      <c r="N396" s="26"/>
      <c r="O396" s="27"/>
      <c r="P396" s="27"/>
      <c r="Q396" s="27"/>
      <c r="R396" s="27"/>
      <c r="S396" s="26"/>
      <c r="T396" s="26"/>
      <c r="U396" s="28"/>
      <c r="V396" s="112">
        <v>1791</v>
      </c>
      <c r="W396" s="112"/>
      <c r="X396" s="112"/>
      <c r="Y396" s="33"/>
      <c r="Z396" s="110" t="s">
        <v>52</v>
      </c>
      <c r="AA396" s="111"/>
      <c r="AB396" s="115"/>
      <c r="AC396" s="116"/>
      <c r="AD396" s="116"/>
      <c r="AE396" s="117"/>
      <c r="AF396" s="28"/>
      <c r="AG396" s="116"/>
      <c r="AH396" s="116"/>
      <c r="AI396" s="116"/>
      <c r="AJ396" s="116"/>
      <c r="AK396" s="47"/>
      <c r="AL396" s="118"/>
      <c r="AM396" s="112"/>
      <c r="AN396" s="112"/>
      <c r="AO396" s="119"/>
      <c r="AP396" s="28"/>
      <c r="AQ396" s="112">
        <f t="shared" ref="AQ396:AQ401" si="26">V396*AL396</f>
        <v>0</v>
      </c>
      <c r="AR396" s="112"/>
      <c r="AS396" s="112"/>
      <c r="AT396" s="112"/>
      <c r="AU396" s="47"/>
      <c r="AV396" s="72"/>
      <c r="AW396" s="73"/>
      <c r="AX396" s="73"/>
      <c r="AY396" s="73"/>
      <c r="AZ396" s="73"/>
      <c r="BA396" s="77"/>
    </row>
    <row r="397" spans="1:53" s="9" customFormat="1" ht="18" customHeight="1" x14ac:dyDescent="0.4">
      <c r="A397" s="75"/>
      <c r="B397" s="76"/>
      <c r="C397" s="27" t="s">
        <v>221</v>
      </c>
      <c r="D397" s="27"/>
      <c r="E397" s="27"/>
      <c r="F397" s="27"/>
      <c r="G397" s="27"/>
      <c r="H397" s="27"/>
      <c r="I397" s="27"/>
      <c r="J397" s="27"/>
      <c r="K397" s="27"/>
      <c r="L397" s="25"/>
      <c r="M397" s="26"/>
      <c r="N397" s="26"/>
      <c r="O397" s="27"/>
      <c r="P397" s="27"/>
      <c r="Q397" s="27"/>
      <c r="R397" s="27"/>
      <c r="S397" s="26"/>
      <c r="T397" s="26"/>
      <c r="U397" s="28"/>
      <c r="V397" s="112">
        <v>115</v>
      </c>
      <c r="W397" s="112"/>
      <c r="X397" s="112"/>
      <c r="Y397" s="33"/>
      <c r="Z397" s="110" t="s">
        <v>52</v>
      </c>
      <c r="AA397" s="111"/>
      <c r="AB397" s="115"/>
      <c r="AC397" s="116"/>
      <c r="AD397" s="116"/>
      <c r="AE397" s="117"/>
      <c r="AF397" s="28"/>
      <c r="AG397" s="116"/>
      <c r="AH397" s="116"/>
      <c r="AI397" s="116"/>
      <c r="AJ397" s="116"/>
      <c r="AK397" s="47"/>
      <c r="AL397" s="118"/>
      <c r="AM397" s="112"/>
      <c r="AN397" s="112"/>
      <c r="AO397" s="119"/>
      <c r="AP397" s="28"/>
      <c r="AQ397" s="112">
        <f t="shared" si="26"/>
        <v>0</v>
      </c>
      <c r="AR397" s="112"/>
      <c r="AS397" s="112"/>
      <c r="AT397" s="112"/>
      <c r="AU397" s="47"/>
      <c r="AV397" s="72"/>
      <c r="AW397" s="73"/>
      <c r="AX397" s="73"/>
      <c r="AY397" s="73"/>
      <c r="AZ397" s="73"/>
      <c r="BA397" s="77"/>
    </row>
    <row r="398" spans="1:53" s="9" customFormat="1" ht="18" customHeight="1" x14ac:dyDescent="0.4">
      <c r="A398" s="75"/>
      <c r="B398" s="76"/>
      <c r="C398" s="27" t="s">
        <v>220</v>
      </c>
      <c r="D398" s="27"/>
      <c r="E398" s="27"/>
      <c r="F398" s="27"/>
      <c r="G398" s="27"/>
      <c r="H398" s="27"/>
      <c r="I398" s="27"/>
      <c r="J398" s="27"/>
      <c r="K398" s="27"/>
      <c r="L398" s="25" t="s">
        <v>124</v>
      </c>
      <c r="M398" s="26"/>
      <c r="N398" s="26"/>
      <c r="O398" s="27"/>
      <c r="P398" s="27"/>
      <c r="Q398" s="27"/>
      <c r="R398" s="27"/>
      <c r="S398" s="26"/>
      <c r="T398" s="26"/>
      <c r="U398" s="28"/>
      <c r="V398" s="112">
        <v>812</v>
      </c>
      <c r="W398" s="112"/>
      <c r="X398" s="112"/>
      <c r="Y398" s="33"/>
      <c r="Z398" s="110" t="s">
        <v>52</v>
      </c>
      <c r="AA398" s="111"/>
      <c r="AB398" s="115"/>
      <c r="AC398" s="116"/>
      <c r="AD398" s="116"/>
      <c r="AE398" s="117"/>
      <c r="AF398" s="28"/>
      <c r="AG398" s="116"/>
      <c r="AH398" s="116"/>
      <c r="AI398" s="116"/>
      <c r="AJ398" s="116"/>
      <c r="AK398" s="47"/>
      <c r="AL398" s="118"/>
      <c r="AM398" s="112"/>
      <c r="AN398" s="112"/>
      <c r="AO398" s="119"/>
      <c r="AP398" s="28"/>
      <c r="AQ398" s="112">
        <f t="shared" si="26"/>
        <v>0</v>
      </c>
      <c r="AR398" s="112"/>
      <c r="AS398" s="112"/>
      <c r="AT398" s="112"/>
      <c r="AU398" s="47"/>
      <c r="AV398" s="72"/>
      <c r="AW398" s="73"/>
      <c r="AX398" s="73"/>
      <c r="AY398" s="73"/>
      <c r="AZ398" s="73"/>
      <c r="BA398" s="77"/>
    </row>
    <row r="399" spans="1:53" s="9" customFormat="1" ht="18" customHeight="1" x14ac:dyDescent="0.4">
      <c r="A399" s="75"/>
      <c r="B399" s="76"/>
      <c r="C399" s="27" t="s">
        <v>220</v>
      </c>
      <c r="D399" s="27"/>
      <c r="E399" s="27"/>
      <c r="F399" s="27"/>
      <c r="G399" s="27"/>
      <c r="H399" s="27"/>
      <c r="I399" s="27"/>
      <c r="J399" s="27"/>
      <c r="K399" s="27"/>
      <c r="L399" s="25" t="s">
        <v>222</v>
      </c>
      <c r="M399" s="26"/>
      <c r="N399" s="26"/>
      <c r="O399" s="27"/>
      <c r="P399" s="27"/>
      <c r="Q399" s="27"/>
      <c r="R399" s="27"/>
      <c r="S399" s="26"/>
      <c r="T399" s="26"/>
      <c r="U399" s="28"/>
      <c r="V399" s="112">
        <v>1</v>
      </c>
      <c r="W399" s="112"/>
      <c r="X399" s="112"/>
      <c r="Y399" s="33"/>
      <c r="Z399" s="110" t="s">
        <v>52</v>
      </c>
      <c r="AA399" s="111"/>
      <c r="AB399" s="115"/>
      <c r="AC399" s="116"/>
      <c r="AD399" s="116"/>
      <c r="AE399" s="117"/>
      <c r="AF399" s="28"/>
      <c r="AG399" s="116"/>
      <c r="AH399" s="116"/>
      <c r="AI399" s="116"/>
      <c r="AJ399" s="116"/>
      <c r="AK399" s="47"/>
      <c r="AL399" s="118"/>
      <c r="AM399" s="112"/>
      <c r="AN399" s="112"/>
      <c r="AO399" s="119"/>
      <c r="AP399" s="28"/>
      <c r="AQ399" s="112">
        <f t="shared" si="26"/>
        <v>0</v>
      </c>
      <c r="AR399" s="112"/>
      <c r="AS399" s="112"/>
      <c r="AT399" s="112"/>
      <c r="AU399" s="47"/>
      <c r="AV399" s="28"/>
      <c r="AW399" s="27"/>
      <c r="AX399" s="27"/>
      <c r="AY399" s="27"/>
      <c r="AZ399" s="27"/>
      <c r="BA399" s="40"/>
    </row>
    <row r="400" spans="1:53" s="9" customFormat="1" ht="18" customHeight="1" x14ac:dyDescent="0.4">
      <c r="A400" s="75"/>
      <c r="B400" s="76"/>
      <c r="C400" s="27" t="s">
        <v>220</v>
      </c>
      <c r="D400" s="27"/>
      <c r="E400" s="27"/>
      <c r="F400" s="27"/>
      <c r="G400" s="27"/>
      <c r="H400" s="27"/>
      <c r="I400" s="27"/>
      <c r="J400" s="27"/>
      <c r="K400" s="27"/>
      <c r="L400" s="25" t="s">
        <v>223</v>
      </c>
      <c r="M400" s="26"/>
      <c r="N400" s="26"/>
      <c r="O400" s="27"/>
      <c r="P400" s="27"/>
      <c r="Q400" s="27"/>
      <c r="R400" s="27"/>
      <c r="S400" s="26"/>
      <c r="T400" s="26"/>
      <c r="U400" s="28"/>
      <c r="V400" s="112">
        <v>3</v>
      </c>
      <c r="W400" s="112"/>
      <c r="X400" s="112"/>
      <c r="Y400" s="33"/>
      <c r="Z400" s="110" t="s">
        <v>52</v>
      </c>
      <c r="AA400" s="111"/>
      <c r="AB400" s="115"/>
      <c r="AC400" s="116"/>
      <c r="AD400" s="116"/>
      <c r="AE400" s="117"/>
      <c r="AF400" s="28"/>
      <c r="AG400" s="116"/>
      <c r="AH400" s="116"/>
      <c r="AI400" s="116"/>
      <c r="AJ400" s="116"/>
      <c r="AK400" s="47"/>
      <c r="AL400" s="118"/>
      <c r="AM400" s="112"/>
      <c r="AN400" s="112"/>
      <c r="AO400" s="119"/>
      <c r="AP400" s="28"/>
      <c r="AQ400" s="112">
        <f t="shared" si="26"/>
        <v>0</v>
      </c>
      <c r="AR400" s="112"/>
      <c r="AS400" s="112"/>
      <c r="AT400" s="112"/>
      <c r="AU400" s="47"/>
      <c r="AV400" s="28"/>
      <c r="AW400" s="27"/>
      <c r="AX400" s="27"/>
      <c r="AY400" s="27"/>
      <c r="AZ400" s="27"/>
      <c r="BA400" s="40"/>
    </row>
    <row r="401" spans="1:53" s="9" customFormat="1" ht="18" customHeight="1" x14ac:dyDescent="0.4">
      <c r="A401" s="75"/>
      <c r="B401" s="76"/>
      <c r="C401" s="27" t="s">
        <v>181</v>
      </c>
      <c r="D401" s="27"/>
      <c r="E401" s="27"/>
      <c r="F401" s="27"/>
      <c r="G401" s="27"/>
      <c r="H401" s="27"/>
      <c r="I401" s="27"/>
      <c r="J401" s="27"/>
      <c r="K401" s="27"/>
      <c r="L401" s="25"/>
      <c r="M401" s="26"/>
      <c r="N401" s="26"/>
      <c r="O401" s="27"/>
      <c r="P401" s="27"/>
      <c r="Q401" s="27"/>
      <c r="R401" s="27"/>
      <c r="S401" s="26"/>
      <c r="T401" s="26"/>
      <c r="U401" s="28"/>
      <c r="V401" s="112">
        <v>1</v>
      </c>
      <c r="W401" s="112"/>
      <c r="X401" s="112"/>
      <c r="Y401" s="33"/>
      <c r="Z401" s="110" t="s">
        <v>20</v>
      </c>
      <c r="AA401" s="111"/>
      <c r="AB401" s="115"/>
      <c r="AC401" s="116"/>
      <c r="AD401" s="116"/>
      <c r="AE401" s="117"/>
      <c r="AF401" s="28"/>
      <c r="AG401" s="116"/>
      <c r="AH401" s="116"/>
      <c r="AI401" s="116"/>
      <c r="AJ401" s="116"/>
      <c r="AK401" s="47"/>
      <c r="AL401" s="118"/>
      <c r="AM401" s="112"/>
      <c r="AN401" s="112"/>
      <c r="AO401" s="119"/>
      <c r="AP401" s="28"/>
      <c r="AQ401" s="112">
        <f t="shared" si="26"/>
        <v>0</v>
      </c>
      <c r="AR401" s="112"/>
      <c r="AS401" s="112"/>
      <c r="AT401" s="112"/>
      <c r="AU401" s="47"/>
      <c r="AV401" s="28"/>
      <c r="AW401" s="27"/>
      <c r="AX401" s="27"/>
      <c r="AY401" s="27"/>
      <c r="AZ401" s="27"/>
      <c r="BA401" s="40"/>
    </row>
    <row r="402" spans="1:53" s="9" customFormat="1" ht="18" customHeight="1" x14ac:dyDescent="0.4">
      <c r="A402" s="75"/>
      <c r="B402" s="76"/>
      <c r="C402" s="27" t="s">
        <v>42</v>
      </c>
      <c r="D402" s="27"/>
      <c r="E402" s="27"/>
      <c r="F402" s="27"/>
      <c r="G402" s="27"/>
      <c r="H402" s="27"/>
      <c r="I402" s="27"/>
      <c r="J402" s="27"/>
      <c r="K402" s="27"/>
      <c r="L402" s="28"/>
      <c r="M402" s="27"/>
      <c r="N402" s="27"/>
      <c r="O402" s="27"/>
      <c r="P402" s="27"/>
      <c r="Q402" s="27"/>
      <c r="R402" s="27"/>
      <c r="S402" s="27"/>
      <c r="T402" s="27"/>
      <c r="U402" s="28"/>
      <c r="V402" s="27"/>
      <c r="W402" s="27"/>
      <c r="X402" s="27"/>
      <c r="Y402" s="47"/>
      <c r="Z402" s="110"/>
      <c r="AA402" s="111"/>
      <c r="AB402" s="28"/>
      <c r="AC402" s="27"/>
      <c r="AD402" s="27"/>
      <c r="AE402" s="47"/>
      <c r="AF402" s="28"/>
      <c r="AG402" s="112"/>
      <c r="AH402" s="112"/>
      <c r="AI402" s="112"/>
      <c r="AJ402" s="112"/>
      <c r="AK402" s="47"/>
      <c r="AL402" s="28"/>
      <c r="AM402" s="27"/>
      <c r="AN402" s="27"/>
      <c r="AO402" s="47"/>
      <c r="AP402" s="28"/>
      <c r="AQ402" s="112">
        <f>SUM(AQ396:AT401)</f>
        <v>0</v>
      </c>
      <c r="AR402" s="112"/>
      <c r="AS402" s="112"/>
      <c r="AT402" s="112"/>
      <c r="AU402" s="47"/>
      <c r="AV402" s="28"/>
      <c r="AW402" s="27"/>
      <c r="AX402" s="27"/>
      <c r="AY402" s="27"/>
      <c r="AZ402" s="27"/>
      <c r="BA402" s="40"/>
    </row>
    <row r="403" spans="1:53" s="9" customFormat="1" ht="18" customHeight="1" x14ac:dyDescent="0.4">
      <c r="A403" s="75"/>
      <c r="B403" s="76"/>
      <c r="C403" s="27"/>
      <c r="D403" s="27"/>
      <c r="E403" s="27"/>
      <c r="F403" s="27"/>
      <c r="G403" s="27"/>
      <c r="H403" s="27"/>
      <c r="I403" s="27"/>
      <c r="J403" s="27"/>
      <c r="K403" s="27"/>
      <c r="L403" s="28"/>
      <c r="M403" s="27"/>
      <c r="N403" s="27"/>
      <c r="O403" s="27"/>
      <c r="P403" s="27"/>
      <c r="Q403" s="27"/>
      <c r="R403" s="27"/>
      <c r="S403" s="27"/>
      <c r="T403" s="27"/>
      <c r="U403" s="28"/>
      <c r="V403" s="27"/>
      <c r="W403" s="27"/>
      <c r="X403" s="27"/>
      <c r="Y403" s="47"/>
      <c r="Z403" s="79"/>
      <c r="AA403" s="80"/>
      <c r="AB403" s="27"/>
      <c r="AC403" s="27"/>
      <c r="AD403" s="27"/>
      <c r="AE403" s="27"/>
      <c r="AF403" s="28"/>
      <c r="AG403" s="73"/>
      <c r="AH403" s="73"/>
      <c r="AI403" s="73"/>
      <c r="AJ403" s="73"/>
      <c r="AK403" s="47"/>
      <c r="AL403" s="27"/>
      <c r="AM403" s="27"/>
      <c r="AN403" s="27"/>
      <c r="AO403" s="27"/>
      <c r="AP403" s="28"/>
      <c r="AQ403" s="73"/>
      <c r="AR403" s="73"/>
      <c r="AS403" s="73"/>
      <c r="AT403" s="73"/>
      <c r="AU403" s="47"/>
      <c r="AV403" s="28"/>
      <c r="AW403" s="27"/>
      <c r="AX403" s="27"/>
      <c r="AY403" s="27"/>
      <c r="AZ403" s="27"/>
      <c r="BA403" s="40"/>
    </row>
    <row r="404" spans="1:53" s="9" customFormat="1" ht="18" customHeight="1" x14ac:dyDescent="0.4">
      <c r="A404" s="104">
        <v>15</v>
      </c>
      <c r="B404" s="105" t="s">
        <v>224</v>
      </c>
      <c r="C404" s="27"/>
      <c r="D404" s="27"/>
      <c r="E404" s="27"/>
      <c r="F404" s="27"/>
      <c r="G404" s="27"/>
      <c r="H404" s="27"/>
      <c r="I404" s="27"/>
      <c r="J404" s="27"/>
      <c r="K404" s="27"/>
      <c r="L404" s="25"/>
      <c r="M404" s="26"/>
      <c r="N404" s="26"/>
      <c r="O404" s="27"/>
      <c r="P404" s="27"/>
      <c r="Q404" s="27"/>
      <c r="R404" s="27"/>
      <c r="S404" s="26"/>
      <c r="T404" s="26"/>
      <c r="U404" s="28"/>
      <c r="V404" s="26"/>
      <c r="W404" s="26"/>
      <c r="X404" s="26"/>
      <c r="Y404" s="33"/>
      <c r="Z404" s="79"/>
      <c r="AA404" s="80"/>
      <c r="AB404" s="25"/>
      <c r="AC404" s="26"/>
      <c r="AD404" s="26"/>
      <c r="AE404" s="33"/>
      <c r="AF404" s="28"/>
      <c r="AG404" s="27"/>
      <c r="AH404" s="27"/>
      <c r="AI404" s="27"/>
      <c r="AJ404" s="27"/>
      <c r="AK404" s="47"/>
      <c r="AL404" s="25"/>
      <c r="AM404" s="26"/>
      <c r="AN404" s="26"/>
      <c r="AO404" s="33"/>
      <c r="AP404" s="28"/>
      <c r="AQ404" s="27"/>
      <c r="AR404" s="27"/>
      <c r="AS404" s="27"/>
      <c r="AT404" s="27"/>
      <c r="AU404" s="47"/>
      <c r="AV404" s="28"/>
      <c r="AW404" s="27"/>
      <c r="AX404" s="27"/>
      <c r="AY404" s="27"/>
      <c r="AZ404" s="27"/>
      <c r="BA404" s="40"/>
    </row>
    <row r="405" spans="1:53" s="9" customFormat="1" ht="18" customHeight="1" x14ac:dyDescent="0.4">
      <c r="A405" s="75"/>
      <c r="B405" s="76"/>
      <c r="C405" s="27" t="s">
        <v>225</v>
      </c>
      <c r="D405" s="27"/>
      <c r="E405" s="27"/>
      <c r="F405" s="27"/>
      <c r="G405" s="27"/>
      <c r="H405" s="27"/>
      <c r="I405" s="27"/>
      <c r="J405" s="27"/>
      <c r="K405" s="27"/>
      <c r="L405" s="25" t="s">
        <v>226</v>
      </c>
      <c r="M405" s="26"/>
      <c r="N405" s="26"/>
      <c r="O405" s="27"/>
      <c r="P405" s="27"/>
      <c r="Q405" s="27"/>
      <c r="R405" s="27"/>
      <c r="S405" s="26"/>
      <c r="T405" s="26"/>
      <c r="U405" s="28"/>
      <c r="V405" s="112">
        <v>6</v>
      </c>
      <c r="W405" s="112"/>
      <c r="X405" s="112"/>
      <c r="Y405" s="33"/>
      <c r="Z405" s="110" t="s">
        <v>144</v>
      </c>
      <c r="AA405" s="111"/>
      <c r="AB405" s="115"/>
      <c r="AC405" s="116"/>
      <c r="AD405" s="116"/>
      <c r="AE405" s="117"/>
      <c r="AF405" s="28"/>
      <c r="AG405" s="116"/>
      <c r="AH405" s="116"/>
      <c r="AI405" s="116"/>
      <c r="AJ405" s="116"/>
      <c r="AK405" s="47"/>
      <c r="AL405" s="118"/>
      <c r="AM405" s="112"/>
      <c r="AN405" s="112"/>
      <c r="AO405" s="119"/>
      <c r="AP405" s="28"/>
      <c r="AQ405" s="112">
        <f>V405*AL405</f>
        <v>0</v>
      </c>
      <c r="AR405" s="112"/>
      <c r="AS405" s="112"/>
      <c r="AT405" s="112"/>
      <c r="AU405" s="47"/>
      <c r="AV405" s="72"/>
      <c r="AW405" s="73"/>
      <c r="AX405" s="73"/>
      <c r="AY405" s="73"/>
      <c r="AZ405" s="73"/>
      <c r="BA405" s="77"/>
    </row>
    <row r="406" spans="1:53" s="9" customFormat="1" ht="18" customHeight="1" x14ac:dyDescent="0.4">
      <c r="A406" s="75"/>
      <c r="B406" s="76"/>
      <c r="C406" s="27" t="s">
        <v>227</v>
      </c>
      <c r="D406" s="27"/>
      <c r="E406" s="27"/>
      <c r="F406" s="27"/>
      <c r="G406" s="27"/>
      <c r="H406" s="27"/>
      <c r="I406" s="27"/>
      <c r="J406" s="27"/>
      <c r="K406" s="27"/>
      <c r="L406" s="25" t="s">
        <v>228</v>
      </c>
      <c r="M406" s="26"/>
      <c r="N406" s="26"/>
      <c r="O406" s="27"/>
      <c r="P406" s="27"/>
      <c r="Q406" s="27"/>
      <c r="R406" s="27"/>
      <c r="S406" s="26"/>
      <c r="T406" s="26"/>
      <c r="U406" s="28"/>
      <c r="V406" s="112">
        <v>6</v>
      </c>
      <c r="W406" s="112"/>
      <c r="X406" s="112"/>
      <c r="Y406" s="33"/>
      <c r="Z406" s="110" t="s">
        <v>144</v>
      </c>
      <c r="AA406" s="111"/>
      <c r="AB406" s="115"/>
      <c r="AC406" s="116"/>
      <c r="AD406" s="116"/>
      <c r="AE406" s="117"/>
      <c r="AF406" s="28"/>
      <c r="AG406" s="116"/>
      <c r="AH406" s="116"/>
      <c r="AI406" s="116"/>
      <c r="AJ406" s="116"/>
      <c r="AK406" s="47"/>
      <c r="AL406" s="118"/>
      <c r="AM406" s="112"/>
      <c r="AN406" s="112"/>
      <c r="AO406" s="119"/>
      <c r="AP406" s="28"/>
      <c r="AQ406" s="112">
        <f t="shared" ref="AQ406" si="27">V406*AL406</f>
        <v>0</v>
      </c>
      <c r="AR406" s="112"/>
      <c r="AS406" s="112"/>
      <c r="AT406" s="112"/>
      <c r="AU406" s="47"/>
      <c r="AV406" s="72"/>
      <c r="AW406" s="73"/>
      <c r="AX406" s="73"/>
      <c r="AY406" s="73"/>
      <c r="AZ406" s="73"/>
      <c r="BA406" s="77"/>
    </row>
    <row r="407" spans="1:53" s="9" customFormat="1" ht="18" customHeight="1" x14ac:dyDescent="0.4">
      <c r="A407" s="75"/>
      <c r="B407" s="76"/>
      <c r="C407" s="27" t="s">
        <v>229</v>
      </c>
      <c r="D407" s="27"/>
      <c r="E407" s="27"/>
      <c r="F407" s="27"/>
      <c r="G407" s="27"/>
      <c r="H407" s="27"/>
      <c r="I407" s="27"/>
      <c r="J407" s="27"/>
      <c r="K407" s="27"/>
      <c r="L407" s="25"/>
      <c r="M407" s="26"/>
      <c r="N407" s="26"/>
      <c r="O407" s="27"/>
      <c r="P407" s="27"/>
      <c r="Q407" s="27"/>
      <c r="R407" s="27"/>
      <c r="S407" s="26"/>
      <c r="T407" s="26"/>
      <c r="U407" s="28"/>
      <c r="V407" s="26"/>
      <c r="W407" s="26"/>
      <c r="X407" s="26"/>
      <c r="Y407" s="33"/>
      <c r="Z407" s="79"/>
      <c r="AA407" s="80"/>
      <c r="AB407" s="25"/>
      <c r="AC407" s="26"/>
      <c r="AD407" s="26"/>
      <c r="AE407" s="33"/>
      <c r="AF407" s="28"/>
      <c r="AG407" s="73"/>
      <c r="AH407" s="73"/>
      <c r="AI407" s="73"/>
      <c r="AJ407" s="73"/>
      <c r="AK407" s="47"/>
      <c r="AL407" s="25"/>
      <c r="AM407" s="26"/>
      <c r="AN407" s="26"/>
      <c r="AO407" s="33"/>
      <c r="AP407" s="28"/>
      <c r="AQ407" s="120">
        <f>SUM(AQ405:AT406)</f>
        <v>0</v>
      </c>
      <c r="AR407" s="120"/>
      <c r="AS407" s="120"/>
      <c r="AT407" s="120"/>
      <c r="AU407" s="47"/>
      <c r="AV407" s="25"/>
      <c r="AW407" s="26"/>
      <c r="AX407" s="26"/>
      <c r="AY407" s="26"/>
      <c r="AZ407" s="26"/>
      <c r="BA407" s="78"/>
    </row>
    <row r="408" spans="1:53" s="9" customFormat="1" ht="18" customHeight="1" x14ac:dyDescent="0.4">
      <c r="A408" s="70"/>
      <c r="B408" s="71"/>
      <c r="C408" s="55"/>
      <c r="D408" s="55"/>
      <c r="E408" s="55"/>
      <c r="F408" s="55"/>
      <c r="G408" s="55"/>
      <c r="H408" s="55"/>
      <c r="I408" s="55"/>
      <c r="J408" s="55"/>
      <c r="K408" s="55"/>
      <c r="L408" s="54"/>
      <c r="M408" s="55"/>
      <c r="N408" s="55"/>
      <c r="O408" s="55"/>
      <c r="P408" s="55"/>
      <c r="Q408" s="55"/>
      <c r="R408" s="55"/>
      <c r="S408" s="55"/>
      <c r="T408" s="55"/>
      <c r="U408" s="54"/>
      <c r="V408" s="55"/>
      <c r="W408" s="55"/>
      <c r="X408" s="55"/>
      <c r="Y408" s="57"/>
      <c r="Z408" s="110"/>
      <c r="AA408" s="111"/>
      <c r="AB408" s="54"/>
      <c r="AC408" s="55"/>
      <c r="AD408" s="55"/>
      <c r="AE408" s="57"/>
      <c r="AF408" s="54"/>
      <c r="AG408" s="73"/>
      <c r="AH408" s="73"/>
      <c r="AI408" s="73"/>
      <c r="AJ408" s="73"/>
      <c r="AK408" s="57"/>
      <c r="AL408" s="54"/>
      <c r="AM408" s="55"/>
      <c r="AN408" s="55"/>
      <c r="AO408" s="57"/>
      <c r="AP408" s="54"/>
      <c r="AQ408" s="73"/>
      <c r="AR408" s="73"/>
      <c r="AS408" s="73"/>
      <c r="AT408" s="73"/>
      <c r="AU408" s="57"/>
      <c r="AV408" s="54"/>
      <c r="AW408" s="55"/>
      <c r="AX408" s="55"/>
      <c r="AY408" s="55"/>
      <c r="AZ408" s="55"/>
      <c r="BA408" s="60"/>
    </row>
    <row r="409" spans="1:53" s="9" customFormat="1" ht="18" customHeight="1" x14ac:dyDescent="0.4">
      <c r="A409" s="81">
        <v>16</v>
      </c>
      <c r="B409" s="82" t="s">
        <v>37</v>
      </c>
      <c r="C409" s="27"/>
      <c r="D409" s="27"/>
      <c r="E409" s="27"/>
      <c r="F409" s="27"/>
      <c r="G409" s="27"/>
      <c r="H409" s="27"/>
      <c r="I409" s="27"/>
      <c r="J409" s="27"/>
      <c r="K409" s="27"/>
      <c r="L409" s="25"/>
      <c r="M409" s="26"/>
      <c r="N409" s="26"/>
      <c r="O409" s="27"/>
      <c r="P409" s="27"/>
      <c r="Q409" s="27"/>
      <c r="R409" s="27"/>
      <c r="S409" s="26"/>
      <c r="T409" s="26"/>
      <c r="U409" s="28"/>
      <c r="V409" s="26"/>
      <c r="W409" s="26"/>
      <c r="X409" s="26"/>
      <c r="Y409" s="33"/>
      <c r="Z409" s="97"/>
      <c r="AA409" s="98"/>
      <c r="AB409" s="25"/>
      <c r="AC409" s="26"/>
      <c r="AD409" s="26"/>
      <c r="AE409" s="33"/>
      <c r="AF409" s="28"/>
      <c r="AG409" s="27"/>
      <c r="AH409" s="27"/>
      <c r="AI409" s="27"/>
      <c r="AJ409" s="27"/>
      <c r="AK409" s="47"/>
      <c r="AL409" s="25"/>
      <c r="AM409" s="26"/>
      <c r="AN409" s="26"/>
      <c r="AO409" s="33"/>
      <c r="AP409" s="28"/>
      <c r="AQ409" s="27"/>
      <c r="AR409" s="27"/>
      <c r="AS409" s="27"/>
      <c r="AT409" s="27"/>
      <c r="AU409" s="47"/>
      <c r="AV409" s="28"/>
      <c r="AW409" s="27"/>
      <c r="AX409" s="27"/>
      <c r="AY409" s="27"/>
      <c r="AZ409" s="27"/>
      <c r="BA409" s="40"/>
    </row>
    <row r="410" spans="1:53" s="9" customFormat="1" ht="18" customHeight="1" x14ac:dyDescent="0.4">
      <c r="A410" s="75"/>
      <c r="B410" s="76"/>
      <c r="C410" s="27" t="s">
        <v>80</v>
      </c>
      <c r="D410" s="27"/>
      <c r="E410" s="27"/>
      <c r="F410" s="27"/>
      <c r="G410" s="27"/>
      <c r="H410" s="27"/>
      <c r="I410" s="27"/>
      <c r="J410" s="27"/>
      <c r="K410" s="27"/>
      <c r="L410" s="25"/>
      <c r="M410" s="26"/>
      <c r="N410" s="26"/>
      <c r="O410" s="27"/>
      <c r="P410" s="27"/>
      <c r="Q410" s="27"/>
      <c r="R410" s="27"/>
      <c r="S410" s="26"/>
      <c r="T410" s="26"/>
      <c r="U410" s="28"/>
      <c r="V410" s="112">
        <v>88</v>
      </c>
      <c r="W410" s="112"/>
      <c r="X410" s="112"/>
      <c r="Y410" s="33"/>
      <c r="Z410" s="110" t="s">
        <v>20</v>
      </c>
      <c r="AA410" s="111"/>
      <c r="AB410" s="115"/>
      <c r="AC410" s="116"/>
      <c r="AD410" s="116"/>
      <c r="AE410" s="117"/>
      <c r="AF410" s="28"/>
      <c r="AG410" s="116"/>
      <c r="AH410" s="116"/>
      <c r="AI410" s="116"/>
      <c r="AJ410" s="116"/>
      <c r="AK410" s="47"/>
      <c r="AL410" s="118"/>
      <c r="AM410" s="112"/>
      <c r="AN410" s="112"/>
      <c r="AO410" s="119"/>
      <c r="AP410" s="28"/>
      <c r="AQ410" s="112">
        <f>V410*AL410</f>
        <v>0</v>
      </c>
      <c r="AR410" s="112"/>
      <c r="AS410" s="112"/>
      <c r="AT410" s="112"/>
      <c r="AU410" s="47"/>
      <c r="AV410" s="28"/>
      <c r="AW410" s="27"/>
      <c r="AX410" s="27"/>
      <c r="AY410" s="27"/>
      <c r="AZ410" s="27"/>
      <c r="BA410" s="40"/>
    </row>
    <row r="411" spans="1:53" s="9" customFormat="1" ht="18" customHeight="1" x14ac:dyDescent="0.4">
      <c r="A411" s="75"/>
      <c r="B411" s="76"/>
      <c r="C411" s="27" t="s">
        <v>37</v>
      </c>
      <c r="D411" s="27"/>
      <c r="E411" s="27"/>
      <c r="F411" s="27"/>
      <c r="G411" s="27"/>
      <c r="H411" s="27"/>
      <c r="I411" s="27"/>
      <c r="J411" s="27"/>
      <c r="K411" s="27"/>
      <c r="L411" s="25"/>
      <c r="M411" s="26"/>
      <c r="N411" s="26"/>
      <c r="O411" s="27"/>
      <c r="P411" s="27"/>
      <c r="Q411" s="27"/>
      <c r="R411" s="27"/>
      <c r="S411" s="26"/>
      <c r="T411" s="26"/>
      <c r="U411" s="28"/>
      <c r="V411" s="112">
        <v>83</v>
      </c>
      <c r="W411" s="112"/>
      <c r="X411" s="112"/>
      <c r="Y411" s="33"/>
      <c r="Z411" s="110" t="s">
        <v>20</v>
      </c>
      <c r="AA411" s="111"/>
      <c r="AB411" s="115"/>
      <c r="AC411" s="116"/>
      <c r="AD411" s="116"/>
      <c r="AE411" s="117"/>
      <c r="AF411" s="28"/>
      <c r="AG411" s="116"/>
      <c r="AH411" s="116"/>
      <c r="AI411" s="116"/>
      <c r="AJ411" s="116"/>
      <c r="AK411" s="47"/>
      <c r="AL411" s="118"/>
      <c r="AM411" s="112"/>
      <c r="AN411" s="112"/>
      <c r="AO411" s="119"/>
      <c r="AP411" s="28"/>
      <c r="AQ411" s="112">
        <f>V411*AL411</f>
        <v>0</v>
      </c>
      <c r="AR411" s="112"/>
      <c r="AS411" s="112"/>
      <c r="AT411" s="112"/>
      <c r="AU411" s="47"/>
      <c r="AV411" s="28"/>
      <c r="AW411" s="27"/>
      <c r="AX411" s="27"/>
      <c r="AY411" s="27"/>
      <c r="AZ411" s="27"/>
      <c r="BA411" s="40"/>
    </row>
    <row r="412" spans="1:53" s="9" customFormat="1" ht="18" customHeight="1" x14ac:dyDescent="0.4">
      <c r="A412" s="75"/>
      <c r="B412" s="76"/>
      <c r="C412" s="27" t="s">
        <v>42</v>
      </c>
      <c r="D412" s="27"/>
      <c r="E412" s="27"/>
      <c r="F412" s="27"/>
      <c r="G412" s="27"/>
      <c r="H412" s="27"/>
      <c r="I412" s="27"/>
      <c r="J412" s="27"/>
      <c r="K412" s="27"/>
      <c r="L412" s="28"/>
      <c r="M412" s="27"/>
      <c r="N412" s="27"/>
      <c r="O412" s="27"/>
      <c r="P412" s="27"/>
      <c r="Q412" s="27"/>
      <c r="R412" s="27"/>
      <c r="S412" s="27"/>
      <c r="T412" s="27"/>
      <c r="U412" s="28"/>
      <c r="V412" s="27"/>
      <c r="W412" s="27"/>
      <c r="X412" s="27"/>
      <c r="Y412" s="47"/>
      <c r="Z412" s="110"/>
      <c r="AA412" s="111"/>
      <c r="AB412" s="28"/>
      <c r="AC412" s="27"/>
      <c r="AD412" s="27"/>
      <c r="AE412" s="47"/>
      <c r="AF412" s="28"/>
      <c r="AG412" s="112">
        <f>SUM(AG410)</f>
        <v>0</v>
      </c>
      <c r="AH412" s="112"/>
      <c r="AI412" s="112"/>
      <c r="AJ412" s="112"/>
      <c r="AK412" s="47"/>
      <c r="AL412" s="28"/>
      <c r="AM412" s="27"/>
      <c r="AN412" s="27"/>
      <c r="AO412" s="47"/>
      <c r="AP412" s="28"/>
      <c r="AQ412" s="112">
        <f>SUM(AQ410:AQ411)</f>
        <v>0</v>
      </c>
      <c r="AR412" s="112"/>
      <c r="AS412" s="112"/>
      <c r="AT412" s="112"/>
      <c r="AU412" s="47"/>
      <c r="AV412" s="28"/>
      <c r="AW412" s="27"/>
      <c r="AX412" s="27"/>
      <c r="AY412" s="27"/>
      <c r="AZ412" s="27"/>
      <c r="BA412" s="40"/>
    </row>
    <row r="413" spans="1:53" s="9" customFormat="1" ht="18" customHeight="1" x14ac:dyDescent="0.4">
      <c r="A413" s="75"/>
      <c r="B413" s="76"/>
      <c r="C413" s="27"/>
      <c r="D413" s="27"/>
      <c r="E413" s="27"/>
      <c r="F413" s="27"/>
      <c r="G413" s="27"/>
      <c r="H413" s="27"/>
      <c r="I413" s="27"/>
      <c r="J413" s="27"/>
      <c r="K413" s="27"/>
      <c r="L413" s="25"/>
      <c r="M413" s="26"/>
      <c r="N413" s="26"/>
      <c r="O413" s="27"/>
      <c r="P413" s="27"/>
      <c r="Q413" s="27"/>
      <c r="R413" s="27"/>
      <c r="S413" s="26"/>
      <c r="T413" s="26"/>
      <c r="U413" s="28"/>
      <c r="V413" s="26"/>
      <c r="W413" s="26"/>
      <c r="X413" s="26"/>
      <c r="Y413" s="33"/>
      <c r="Z413" s="79"/>
      <c r="AA413" s="80"/>
      <c r="AB413" s="25"/>
      <c r="AC413" s="26"/>
      <c r="AD413" s="26"/>
      <c r="AE413" s="33"/>
      <c r="AF413" s="28"/>
      <c r="AG413" s="27"/>
      <c r="AH413" s="27"/>
      <c r="AI413" s="27"/>
      <c r="AJ413" s="27"/>
      <c r="AK413" s="47"/>
      <c r="AL413" s="25"/>
      <c r="AM413" s="26"/>
      <c r="AN413" s="26"/>
      <c r="AO413" s="33"/>
      <c r="AP413" s="28"/>
      <c r="AQ413" s="27"/>
      <c r="AR413" s="27"/>
      <c r="AS413" s="27"/>
      <c r="AT413" s="27"/>
      <c r="AU413" s="47"/>
      <c r="AV413" s="28"/>
      <c r="AW413" s="27"/>
      <c r="AX413" s="27"/>
      <c r="AY413" s="27"/>
      <c r="AZ413" s="27"/>
      <c r="BA413" s="40"/>
    </row>
    <row r="414" spans="1:53" s="9" customFormat="1" ht="18" customHeight="1" thickBot="1" x14ac:dyDescent="0.45">
      <c r="A414" s="106"/>
      <c r="B414" s="107"/>
      <c r="C414" s="62"/>
      <c r="D414" s="62"/>
      <c r="E414" s="62"/>
      <c r="F414" s="62"/>
      <c r="G414" s="62"/>
      <c r="H414" s="62"/>
      <c r="I414" s="62"/>
      <c r="J414" s="62"/>
      <c r="K414" s="62"/>
      <c r="L414" s="61"/>
      <c r="M414" s="62"/>
      <c r="N414" s="62"/>
      <c r="O414" s="62"/>
      <c r="P414" s="62"/>
      <c r="Q414" s="62"/>
      <c r="R414" s="62"/>
      <c r="S414" s="62"/>
      <c r="T414" s="62"/>
      <c r="U414" s="61"/>
      <c r="V414" s="62"/>
      <c r="W414" s="62"/>
      <c r="X414" s="62"/>
      <c r="Y414" s="63"/>
      <c r="Z414" s="113"/>
      <c r="AA414" s="114"/>
      <c r="AB414" s="61"/>
      <c r="AC414" s="62"/>
      <c r="AD414" s="62"/>
      <c r="AE414" s="63"/>
      <c r="AF414" s="61"/>
      <c r="AG414" s="108"/>
      <c r="AH414" s="108"/>
      <c r="AI414" s="108"/>
      <c r="AJ414" s="108"/>
      <c r="AK414" s="63"/>
      <c r="AL414" s="61"/>
      <c r="AM414" s="62"/>
      <c r="AN414" s="62"/>
      <c r="AO414" s="63"/>
      <c r="AP414" s="61"/>
      <c r="AQ414" s="108"/>
      <c r="AR414" s="108"/>
      <c r="AS414" s="108"/>
      <c r="AT414" s="108"/>
      <c r="AU414" s="63"/>
      <c r="AV414" s="61"/>
      <c r="AW414" s="62"/>
      <c r="AX414" s="62"/>
      <c r="AY414" s="62"/>
      <c r="AZ414" s="62"/>
      <c r="BA414" s="109"/>
    </row>
  </sheetData>
  <mergeCells count="1476">
    <mergeCell ref="Z29:AB30"/>
    <mergeCell ref="AC29:AM30"/>
    <mergeCell ref="AN29:AT30"/>
    <mergeCell ref="A34:K35"/>
    <mergeCell ref="L34:T35"/>
    <mergeCell ref="U34:Y35"/>
    <mergeCell ref="Z34:AA35"/>
    <mergeCell ref="AB34:AK34"/>
    <mergeCell ref="AL34:AU34"/>
    <mergeCell ref="A2:A3"/>
    <mergeCell ref="B2:J3"/>
    <mergeCell ref="K2:O2"/>
    <mergeCell ref="L3:N3"/>
    <mergeCell ref="I15:L15"/>
    <mergeCell ref="M15:AK15"/>
    <mergeCell ref="AV37:BA37"/>
    <mergeCell ref="A38:B38"/>
    <mergeCell ref="V38:X38"/>
    <mergeCell ref="Z38:AA38"/>
    <mergeCell ref="AG38:AJ38"/>
    <mergeCell ref="AQ38:AT38"/>
    <mergeCell ref="AV38:BA38"/>
    <mergeCell ref="AV34:BA35"/>
    <mergeCell ref="AB35:AE35"/>
    <mergeCell ref="AF35:AK35"/>
    <mergeCell ref="AL35:AO35"/>
    <mergeCell ref="AP35:AU35"/>
    <mergeCell ref="A37:B37"/>
    <mergeCell ref="V37:X37"/>
    <mergeCell ref="Z37:AA37"/>
    <mergeCell ref="AG37:AJ37"/>
    <mergeCell ref="AP37:AT37"/>
    <mergeCell ref="A41:B41"/>
    <mergeCell ref="V41:X41"/>
    <mergeCell ref="Z41:AA41"/>
    <mergeCell ref="AG41:AJ41"/>
    <mergeCell ref="AQ41:AT41"/>
    <mergeCell ref="AV41:BA41"/>
    <mergeCell ref="A40:B40"/>
    <mergeCell ref="V40:X40"/>
    <mergeCell ref="Z40:AA40"/>
    <mergeCell ref="AG40:AJ40"/>
    <mergeCell ref="AQ40:AT40"/>
    <mergeCell ref="AV40:BA40"/>
    <mergeCell ref="A39:B39"/>
    <mergeCell ref="V39:X39"/>
    <mergeCell ref="Z39:AA39"/>
    <mergeCell ref="AG39:AJ39"/>
    <mergeCell ref="AQ39:AT39"/>
    <mergeCell ref="AV39:BA39"/>
    <mergeCell ref="A44:B44"/>
    <mergeCell ref="V44:X44"/>
    <mergeCell ref="Z44:AA44"/>
    <mergeCell ref="AG44:AJ44"/>
    <mergeCell ref="AQ44:AT44"/>
    <mergeCell ref="AV44:BA44"/>
    <mergeCell ref="A43:B43"/>
    <mergeCell ref="V43:X43"/>
    <mergeCell ref="Z43:AA43"/>
    <mergeCell ref="AG43:AJ43"/>
    <mergeCell ref="AQ43:AT43"/>
    <mergeCell ref="AV43:BA43"/>
    <mergeCell ref="A42:B42"/>
    <mergeCell ref="V42:X42"/>
    <mergeCell ref="Z42:AA42"/>
    <mergeCell ref="AG42:AJ42"/>
    <mergeCell ref="AQ42:AT42"/>
    <mergeCell ref="AV42:BA42"/>
    <mergeCell ref="A47:B47"/>
    <mergeCell ref="V47:X47"/>
    <mergeCell ref="Z47:AA47"/>
    <mergeCell ref="AG47:AJ47"/>
    <mergeCell ref="AQ47:AT47"/>
    <mergeCell ref="AV47:BA47"/>
    <mergeCell ref="A46:B46"/>
    <mergeCell ref="V46:X46"/>
    <mergeCell ref="Z46:AA46"/>
    <mergeCell ref="AG46:AJ46"/>
    <mergeCell ref="AQ46:AT46"/>
    <mergeCell ref="AV46:BA46"/>
    <mergeCell ref="A45:B45"/>
    <mergeCell ref="V45:X45"/>
    <mergeCell ref="Z45:AA45"/>
    <mergeCell ref="AG45:AJ45"/>
    <mergeCell ref="AQ45:AT45"/>
    <mergeCell ref="AV45:BA45"/>
    <mergeCell ref="A50:B50"/>
    <mergeCell ref="V50:X50"/>
    <mergeCell ref="Z50:AA50"/>
    <mergeCell ref="AG50:AJ50"/>
    <mergeCell ref="AQ50:AT50"/>
    <mergeCell ref="AV50:BA50"/>
    <mergeCell ref="A49:B49"/>
    <mergeCell ref="V49:X49"/>
    <mergeCell ref="Z49:AA49"/>
    <mergeCell ref="AG49:AJ49"/>
    <mergeCell ref="AQ49:AT49"/>
    <mergeCell ref="AV49:BA49"/>
    <mergeCell ref="A48:B48"/>
    <mergeCell ref="V48:X48"/>
    <mergeCell ref="Z48:AA48"/>
    <mergeCell ref="AG48:AJ48"/>
    <mergeCell ref="AQ48:AT48"/>
    <mergeCell ref="AV48:BA48"/>
    <mergeCell ref="A53:B53"/>
    <mergeCell ref="V53:X53"/>
    <mergeCell ref="Z53:AA53"/>
    <mergeCell ref="AG53:AJ53"/>
    <mergeCell ref="AQ53:AT53"/>
    <mergeCell ref="A54:B54"/>
    <mergeCell ref="V54:X54"/>
    <mergeCell ref="Z54:AA54"/>
    <mergeCell ref="AG54:AJ54"/>
    <mergeCell ref="AQ54:AT54"/>
    <mergeCell ref="A52:B52"/>
    <mergeCell ref="V52:X52"/>
    <mergeCell ref="Z52:AA52"/>
    <mergeCell ref="AG52:AJ52"/>
    <mergeCell ref="AQ52:AT52"/>
    <mergeCell ref="AV52:BA52"/>
    <mergeCell ref="A51:B51"/>
    <mergeCell ref="V51:X51"/>
    <mergeCell ref="Z51:AA51"/>
    <mergeCell ref="AG51:AJ51"/>
    <mergeCell ref="AQ51:AT51"/>
    <mergeCell ref="AV51:BA51"/>
    <mergeCell ref="AV65:BA66"/>
    <mergeCell ref="AB66:AE66"/>
    <mergeCell ref="AF66:AK66"/>
    <mergeCell ref="AL66:AO66"/>
    <mergeCell ref="AP66:AU66"/>
    <mergeCell ref="Z67:AA67"/>
    <mergeCell ref="A63:K63"/>
    <mergeCell ref="AF63:AU63"/>
    <mergeCell ref="AV63:AW63"/>
    <mergeCell ref="AX63:AZ63"/>
    <mergeCell ref="A65:K66"/>
    <mergeCell ref="L65:T66"/>
    <mergeCell ref="U65:Y66"/>
    <mergeCell ref="Z65:AA66"/>
    <mergeCell ref="AB65:AK65"/>
    <mergeCell ref="AL65:AU65"/>
    <mergeCell ref="AV55:AW55"/>
    <mergeCell ref="A61:K61"/>
    <mergeCell ref="AF61:AJ61"/>
    <mergeCell ref="AP61:AT61"/>
    <mergeCell ref="A62:K62"/>
    <mergeCell ref="AF62:AU62"/>
    <mergeCell ref="A55:B55"/>
    <mergeCell ref="V55:X55"/>
    <mergeCell ref="Z55:AA55"/>
    <mergeCell ref="AG55:AJ55"/>
    <mergeCell ref="AL55:AN55"/>
    <mergeCell ref="AQ55:AT55"/>
    <mergeCell ref="V70:X70"/>
    <mergeCell ref="Z70:AA70"/>
    <mergeCell ref="AB70:AE70"/>
    <mergeCell ref="AG70:AJ70"/>
    <mergeCell ref="AL70:AO70"/>
    <mergeCell ref="AQ70:AT70"/>
    <mergeCell ref="V69:X69"/>
    <mergeCell ref="Z69:AA69"/>
    <mergeCell ref="AB69:AE69"/>
    <mergeCell ref="AG69:AJ69"/>
    <mergeCell ref="AL69:AO69"/>
    <mergeCell ref="AQ69:AT69"/>
    <mergeCell ref="V68:X68"/>
    <mergeCell ref="Z68:AA68"/>
    <mergeCell ref="AB68:AE68"/>
    <mergeCell ref="AG68:AJ68"/>
    <mergeCell ref="AL68:AO68"/>
    <mergeCell ref="AQ68:AT68"/>
    <mergeCell ref="V73:X73"/>
    <mergeCell ref="Z73:AA73"/>
    <mergeCell ref="AB73:AE73"/>
    <mergeCell ref="AG73:AJ73"/>
    <mergeCell ref="AL73:AO73"/>
    <mergeCell ref="AQ73:AT73"/>
    <mergeCell ref="V72:X72"/>
    <mergeCell ref="Z72:AA72"/>
    <mergeCell ref="AB72:AE72"/>
    <mergeCell ref="AG72:AJ72"/>
    <mergeCell ref="AL72:AO72"/>
    <mergeCell ref="AQ72:AT72"/>
    <mergeCell ref="V71:X71"/>
    <mergeCell ref="Z71:AA71"/>
    <mergeCell ref="AB71:AE71"/>
    <mergeCell ref="AG71:AJ71"/>
    <mergeCell ref="AL71:AO71"/>
    <mergeCell ref="AQ71:AT71"/>
    <mergeCell ref="V76:X76"/>
    <mergeCell ref="Z76:AA76"/>
    <mergeCell ref="AB76:AE76"/>
    <mergeCell ref="AG76:AJ76"/>
    <mergeCell ref="AL76:AO76"/>
    <mergeCell ref="AQ76:AT76"/>
    <mergeCell ref="V75:X75"/>
    <mergeCell ref="Z75:AA75"/>
    <mergeCell ref="AB75:AE75"/>
    <mergeCell ref="AG75:AJ75"/>
    <mergeCell ref="AL75:AO75"/>
    <mergeCell ref="AQ75:AT75"/>
    <mergeCell ref="V74:X74"/>
    <mergeCell ref="Z74:AA74"/>
    <mergeCell ref="AB74:AE74"/>
    <mergeCell ref="AG74:AJ74"/>
    <mergeCell ref="AL74:AO74"/>
    <mergeCell ref="AQ74:AT74"/>
    <mergeCell ref="V79:X79"/>
    <mergeCell ref="Z79:AA79"/>
    <mergeCell ref="AB79:AE79"/>
    <mergeCell ref="AG79:AJ79"/>
    <mergeCell ref="AL79:AO79"/>
    <mergeCell ref="AQ79:AT79"/>
    <mergeCell ref="V78:X78"/>
    <mergeCell ref="Z78:AA78"/>
    <mergeCell ref="AB78:AE78"/>
    <mergeCell ref="AG78:AJ78"/>
    <mergeCell ref="AL78:AO78"/>
    <mergeCell ref="AQ78:AT78"/>
    <mergeCell ref="V77:X77"/>
    <mergeCell ref="Z77:AA77"/>
    <mergeCell ref="AB77:AE77"/>
    <mergeCell ref="AG77:AJ77"/>
    <mergeCell ref="AL77:AO77"/>
    <mergeCell ref="AQ77:AT77"/>
    <mergeCell ref="V82:X82"/>
    <mergeCell ref="Z82:AA82"/>
    <mergeCell ref="AB82:AE82"/>
    <mergeCell ref="AG82:AJ82"/>
    <mergeCell ref="AL82:AO82"/>
    <mergeCell ref="AQ82:AT82"/>
    <mergeCell ref="V81:X81"/>
    <mergeCell ref="Z81:AA81"/>
    <mergeCell ref="AB81:AE81"/>
    <mergeCell ref="AG81:AJ81"/>
    <mergeCell ref="AL81:AO81"/>
    <mergeCell ref="AQ81:AT81"/>
    <mergeCell ref="V80:X80"/>
    <mergeCell ref="Z80:AA80"/>
    <mergeCell ref="AB80:AE80"/>
    <mergeCell ref="AG80:AJ80"/>
    <mergeCell ref="AL80:AO80"/>
    <mergeCell ref="AQ80:AT80"/>
    <mergeCell ref="V85:X85"/>
    <mergeCell ref="Z85:AA85"/>
    <mergeCell ref="AB85:AE85"/>
    <mergeCell ref="AG85:AJ85"/>
    <mergeCell ref="AL85:AO85"/>
    <mergeCell ref="AQ85:AT85"/>
    <mergeCell ref="V84:X84"/>
    <mergeCell ref="Z84:AA84"/>
    <mergeCell ref="AB84:AE84"/>
    <mergeCell ref="AG84:AJ84"/>
    <mergeCell ref="AL84:AO84"/>
    <mergeCell ref="AQ84:AT84"/>
    <mergeCell ref="V83:X83"/>
    <mergeCell ref="Z83:AA83"/>
    <mergeCell ref="AB83:AE83"/>
    <mergeCell ref="AG83:AJ83"/>
    <mergeCell ref="AL83:AO83"/>
    <mergeCell ref="AQ83:AT83"/>
    <mergeCell ref="V88:X88"/>
    <mergeCell ref="Z88:AA88"/>
    <mergeCell ref="AB88:AE88"/>
    <mergeCell ref="AG88:AJ88"/>
    <mergeCell ref="AL88:AO88"/>
    <mergeCell ref="AQ88:AT88"/>
    <mergeCell ref="V87:X87"/>
    <mergeCell ref="Z87:AA87"/>
    <mergeCell ref="AB87:AE87"/>
    <mergeCell ref="AG87:AJ87"/>
    <mergeCell ref="AL87:AO87"/>
    <mergeCell ref="AQ87:AT87"/>
    <mergeCell ref="V86:X86"/>
    <mergeCell ref="Z86:AA86"/>
    <mergeCell ref="AB86:AE86"/>
    <mergeCell ref="AG86:AJ86"/>
    <mergeCell ref="AL86:AO86"/>
    <mergeCell ref="AQ86:AT86"/>
    <mergeCell ref="V95:X95"/>
    <mergeCell ref="Z95:AA95"/>
    <mergeCell ref="AB95:AE95"/>
    <mergeCell ref="AG95:AJ95"/>
    <mergeCell ref="AL95:AO95"/>
    <mergeCell ref="AQ95:AT95"/>
    <mergeCell ref="AG91:AJ91"/>
    <mergeCell ref="AQ91:AT91"/>
    <mergeCell ref="V94:X94"/>
    <mergeCell ref="Z94:AA94"/>
    <mergeCell ref="AB94:AE94"/>
    <mergeCell ref="AG94:AJ94"/>
    <mergeCell ref="AL94:AO94"/>
    <mergeCell ref="AQ94:AT94"/>
    <mergeCell ref="V89:X89"/>
    <mergeCell ref="Z89:AA89"/>
    <mergeCell ref="AB89:AE89"/>
    <mergeCell ref="AG89:AJ89"/>
    <mergeCell ref="AL89:AO89"/>
    <mergeCell ref="AQ89:AT89"/>
    <mergeCell ref="AV99:BA100"/>
    <mergeCell ref="AB100:AE100"/>
    <mergeCell ref="AF100:AK100"/>
    <mergeCell ref="AL100:AO100"/>
    <mergeCell ref="AP100:AU100"/>
    <mergeCell ref="V102:X102"/>
    <mergeCell ref="Z102:AA102"/>
    <mergeCell ref="AB102:AE102"/>
    <mergeCell ref="AG102:AJ102"/>
    <mergeCell ref="AL102:AO102"/>
    <mergeCell ref="Z97:AA97"/>
    <mergeCell ref="AG97:AJ97"/>
    <mergeCell ref="AQ97:AT97"/>
    <mergeCell ref="A99:K100"/>
    <mergeCell ref="L99:T100"/>
    <mergeCell ref="U99:Y100"/>
    <mergeCell ref="Z99:AA100"/>
    <mergeCell ref="AB99:AK99"/>
    <mergeCell ref="AL99:AU99"/>
    <mergeCell ref="V105:X105"/>
    <mergeCell ref="Z105:AA105"/>
    <mergeCell ref="AB105:AE105"/>
    <mergeCell ref="AG105:AJ105"/>
    <mergeCell ref="AL105:AO105"/>
    <mergeCell ref="AQ105:AT105"/>
    <mergeCell ref="V104:X104"/>
    <mergeCell ref="Z104:AA104"/>
    <mergeCell ref="AB104:AE104"/>
    <mergeCell ref="AG104:AJ104"/>
    <mergeCell ref="AL104:AO104"/>
    <mergeCell ref="AQ104:AT104"/>
    <mergeCell ref="AQ102:AT102"/>
    <mergeCell ref="V103:X103"/>
    <mergeCell ref="Z103:AA103"/>
    <mergeCell ref="AB103:AE103"/>
    <mergeCell ref="AG103:AJ103"/>
    <mergeCell ref="AL103:AO103"/>
    <mergeCell ref="AQ103:AT103"/>
    <mergeCell ref="V108:X108"/>
    <mergeCell ref="Z108:AA108"/>
    <mergeCell ref="AB108:AE108"/>
    <mergeCell ref="AG108:AJ108"/>
    <mergeCell ref="AL108:AO108"/>
    <mergeCell ref="AQ108:AT108"/>
    <mergeCell ref="V107:X107"/>
    <mergeCell ref="Z107:AA107"/>
    <mergeCell ref="AB107:AE107"/>
    <mergeCell ref="AG107:AJ107"/>
    <mergeCell ref="AL107:AO107"/>
    <mergeCell ref="AQ107:AT107"/>
    <mergeCell ref="V106:X106"/>
    <mergeCell ref="Z106:AA106"/>
    <mergeCell ref="AB106:AE106"/>
    <mergeCell ref="AG106:AJ106"/>
    <mergeCell ref="AL106:AO106"/>
    <mergeCell ref="AQ106:AT106"/>
    <mergeCell ref="V111:X111"/>
    <mergeCell ref="Z111:AA111"/>
    <mergeCell ref="AB111:AE111"/>
    <mergeCell ref="AG111:AJ111"/>
    <mergeCell ref="AL111:AO111"/>
    <mergeCell ref="AQ111:AT111"/>
    <mergeCell ref="V110:X110"/>
    <mergeCell ref="Z110:AA110"/>
    <mergeCell ref="AB110:AE110"/>
    <mergeCell ref="AG110:AJ110"/>
    <mergeCell ref="AL110:AO110"/>
    <mergeCell ref="AQ110:AT110"/>
    <mergeCell ref="V109:X109"/>
    <mergeCell ref="Z109:AA109"/>
    <mergeCell ref="AB109:AE109"/>
    <mergeCell ref="AG109:AJ109"/>
    <mergeCell ref="AL109:AO109"/>
    <mergeCell ref="AQ109:AT109"/>
    <mergeCell ref="V118:X118"/>
    <mergeCell ref="Z118:AA118"/>
    <mergeCell ref="AB118:AE118"/>
    <mergeCell ref="AG118:AJ118"/>
    <mergeCell ref="AL118:AO118"/>
    <mergeCell ref="AQ118:AT118"/>
    <mergeCell ref="V117:X117"/>
    <mergeCell ref="Z117:AA117"/>
    <mergeCell ref="AB117:AE117"/>
    <mergeCell ref="AG117:AJ117"/>
    <mergeCell ref="AL117:AO117"/>
    <mergeCell ref="AQ117:AT117"/>
    <mergeCell ref="Z113:AA113"/>
    <mergeCell ref="AG113:AJ113"/>
    <mergeCell ref="AQ113:AT113"/>
    <mergeCell ref="V116:X116"/>
    <mergeCell ref="Z116:AA116"/>
    <mergeCell ref="AB116:AE116"/>
    <mergeCell ref="AG116:AJ116"/>
    <mergeCell ref="AL116:AO116"/>
    <mergeCell ref="AQ116:AT116"/>
    <mergeCell ref="AV130:BA131"/>
    <mergeCell ref="AB131:AE131"/>
    <mergeCell ref="AF131:AK131"/>
    <mergeCell ref="AL131:AO131"/>
    <mergeCell ref="AP131:AU131"/>
    <mergeCell ref="V134:X134"/>
    <mergeCell ref="Z134:AA134"/>
    <mergeCell ref="AB134:AE134"/>
    <mergeCell ref="AG134:AJ134"/>
    <mergeCell ref="AL134:AO134"/>
    <mergeCell ref="Z120:AA120"/>
    <mergeCell ref="AG120:AJ120"/>
    <mergeCell ref="AQ120:AT120"/>
    <mergeCell ref="A130:K131"/>
    <mergeCell ref="L130:T131"/>
    <mergeCell ref="U130:Y131"/>
    <mergeCell ref="Z130:AA131"/>
    <mergeCell ref="AB130:AK130"/>
    <mergeCell ref="AL130:AU130"/>
    <mergeCell ref="V137:X137"/>
    <mergeCell ref="Z137:AA137"/>
    <mergeCell ref="AB137:AE137"/>
    <mergeCell ref="AG137:AJ137"/>
    <mergeCell ref="AL137:AO137"/>
    <mergeCell ref="AQ137:AT137"/>
    <mergeCell ref="V136:X136"/>
    <mergeCell ref="Z136:AA136"/>
    <mergeCell ref="AB136:AE136"/>
    <mergeCell ref="AG136:AJ136"/>
    <mergeCell ref="AL136:AO136"/>
    <mergeCell ref="AQ136:AT136"/>
    <mergeCell ref="AQ134:AT134"/>
    <mergeCell ref="V135:X135"/>
    <mergeCell ref="Z135:AA135"/>
    <mergeCell ref="AB135:AE135"/>
    <mergeCell ref="AG135:AJ135"/>
    <mergeCell ref="AL135:AO135"/>
    <mergeCell ref="AQ135:AT135"/>
    <mergeCell ref="L140:T140"/>
    <mergeCell ref="V140:X140"/>
    <mergeCell ref="Z140:AA140"/>
    <mergeCell ref="AB140:AE140"/>
    <mergeCell ref="AG140:AJ140"/>
    <mergeCell ref="AL140:AO140"/>
    <mergeCell ref="V139:X139"/>
    <mergeCell ref="Z139:AA139"/>
    <mergeCell ref="AB139:AE139"/>
    <mergeCell ref="AG139:AJ139"/>
    <mergeCell ref="AL139:AO139"/>
    <mergeCell ref="AQ139:AT139"/>
    <mergeCell ref="V138:X138"/>
    <mergeCell ref="Z138:AA138"/>
    <mergeCell ref="AB138:AE138"/>
    <mergeCell ref="AG138:AJ138"/>
    <mergeCell ref="AL138:AO138"/>
    <mergeCell ref="AQ138:AT138"/>
    <mergeCell ref="V145:X145"/>
    <mergeCell ref="Z145:AA145"/>
    <mergeCell ref="AB145:AE145"/>
    <mergeCell ref="AG145:AJ145"/>
    <mergeCell ref="AL145:AO145"/>
    <mergeCell ref="AQ145:AT145"/>
    <mergeCell ref="AG142:AJ142"/>
    <mergeCell ref="AQ142:AT142"/>
    <mergeCell ref="V144:X144"/>
    <mergeCell ref="Z144:AA144"/>
    <mergeCell ref="AB144:AE144"/>
    <mergeCell ref="AG144:AJ144"/>
    <mergeCell ref="AL144:AO144"/>
    <mergeCell ref="AQ144:AT144"/>
    <mergeCell ref="AQ140:AT140"/>
    <mergeCell ref="V141:X141"/>
    <mergeCell ref="Z141:AA141"/>
    <mergeCell ref="AB141:AE141"/>
    <mergeCell ref="AG141:AJ141"/>
    <mergeCell ref="AL141:AO141"/>
    <mergeCell ref="AQ141:AT141"/>
    <mergeCell ref="V148:X148"/>
    <mergeCell ref="Z148:AA148"/>
    <mergeCell ref="AB148:AE148"/>
    <mergeCell ref="AG148:AJ148"/>
    <mergeCell ref="AL148:AO148"/>
    <mergeCell ref="AQ148:AT148"/>
    <mergeCell ref="V147:X147"/>
    <mergeCell ref="Z147:AA147"/>
    <mergeCell ref="AB147:AE147"/>
    <mergeCell ref="AG147:AJ147"/>
    <mergeCell ref="AL147:AO147"/>
    <mergeCell ref="AQ147:AT147"/>
    <mergeCell ref="V146:X146"/>
    <mergeCell ref="Z146:AA146"/>
    <mergeCell ref="AB146:AE146"/>
    <mergeCell ref="AG146:AJ146"/>
    <mergeCell ref="AL146:AO146"/>
    <mergeCell ref="AQ146:AT146"/>
    <mergeCell ref="AQ150:AT150"/>
    <mergeCell ref="V151:X151"/>
    <mergeCell ref="Z151:AA151"/>
    <mergeCell ref="AB151:AE151"/>
    <mergeCell ref="AG151:AJ151"/>
    <mergeCell ref="AL151:AO151"/>
    <mergeCell ref="AQ151:AT151"/>
    <mergeCell ref="L150:T150"/>
    <mergeCell ref="V150:X150"/>
    <mergeCell ref="Z150:AA150"/>
    <mergeCell ref="AB150:AE150"/>
    <mergeCell ref="AG150:AJ150"/>
    <mergeCell ref="AL150:AO150"/>
    <mergeCell ref="V149:X149"/>
    <mergeCell ref="Z149:AA149"/>
    <mergeCell ref="AB149:AE149"/>
    <mergeCell ref="AG149:AJ149"/>
    <mergeCell ref="AL149:AO149"/>
    <mergeCell ref="AQ149:AT149"/>
    <mergeCell ref="V156:X156"/>
    <mergeCell ref="Z156:AA156"/>
    <mergeCell ref="AB156:AE156"/>
    <mergeCell ref="AG156:AJ156"/>
    <mergeCell ref="AL156:AO156"/>
    <mergeCell ref="AQ156:AT156"/>
    <mergeCell ref="V155:X155"/>
    <mergeCell ref="Z155:AA155"/>
    <mergeCell ref="AB155:AE155"/>
    <mergeCell ref="AG155:AJ155"/>
    <mergeCell ref="AL155:AO155"/>
    <mergeCell ref="AQ155:AT155"/>
    <mergeCell ref="AG152:AJ152"/>
    <mergeCell ref="AQ152:AT152"/>
    <mergeCell ref="V154:X154"/>
    <mergeCell ref="Z154:AA154"/>
    <mergeCell ref="AB154:AE154"/>
    <mergeCell ref="AG154:AJ154"/>
    <mergeCell ref="AL154:AO154"/>
    <mergeCell ref="AQ154:AT154"/>
    <mergeCell ref="A162:K163"/>
    <mergeCell ref="L162:T163"/>
    <mergeCell ref="U162:Y163"/>
    <mergeCell ref="Z162:AA163"/>
    <mergeCell ref="AB162:AK162"/>
    <mergeCell ref="AL162:AU162"/>
    <mergeCell ref="V158:X158"/>
    <mergeCell ref="Z158:AA158"/>
    <mergeCell ref="AB158:AE158"/>
    <mergeCell ref="AG158:AJ158"/>
    <mergeCell ref="AL158:AO158"/>
    <mergeCell ref="AQ158:AT158"/>
    <mergeCell ref="V157:X157"/>
    <mergeCell ref="Z157:AA157"/>
    <mergeCell ref="AB157:AE157"/>
    <mergeCell ref="AG157:AJ157"/>
    <mergeCell ref="AL157:AO157"/>
    <mergeCell ref="AQ157:AT157"/>
    <mergeCell ref="V166:X166"/>
    <mergeCell ref="Z166:AA166"/>
    <mergeCell ref="AB166:AE166"/>
    <mergeCell ref="AG166:AJ166"/>
    <mergeCell ref="AL166:AO166"/>
    <mergeCell ref="AQ166:AT166"/>
    <mergeCell ref="AQ164:AT164"/>
    <mergeCell ref="L165:T165"/>
    <mergeCell ref="V165:X165"/>
    <mergeCell ref="Z165:AA165"/>
    <mergeCell ref="AB165:AE165"/>
    <mergeCell ref="AG165:AJ165"/>
    <mergeCell ref="AL165:AO165"/>
    <mergeCell ref="AQ165:AT165"/>
    <mergeCell ref="AV162:BA163"/>
    <mergeCell ref="AB163:AE163"/>
    <mergeCell ref="AF163:AK163"/>
    <mergeCell ref="AL163:AO163"/>
    <mergeCell ref="AP163:AU163"/>
    <mergeCell ref="V164:X164"/>
    <mergeCell ref="Z164:AA164"/>
    <mergeCell ref="AB164:AE164"/>
    <mergeCell ref="AG164:AJ164"/>
    <mergeCell ref="AL164:AO164"/>
    <mergeCell ref="AQ173:AT173"/>
    <mergeCell ref="V174:X174"/>
    <mergeCell ref="Z174:AA174"/>
    <mergeCell ref="AB174:AE174"/>
    <mergeCell ref="AG174:AJ174"/>
    <mergeCell ref="AL174:AO174"/>
    <mergeCell ref="AQ174:AT174"/>
    <mergeCell ref="AG167:AJ167"/>
    <mergeCell ref="AQ167:AT167"/>
    <mergeCell ref="Z169:AA169"/>
    <mergeCell ref="AG169:AJ169"/>
    <mergeCell ref="AQ169:AT169"/>
    <mergeCell ref="V173:X173"/>
    <mergeCell ref="Z173:AA173"/>
    <mergeCell ref="AB173:AE173"/>
    <mergeCell ref="AG173:AJ173"/>
    <mergeCell ref="AL173:AO173"/>
    <mergeCell ref="AG179:AJ179"/>
    <mergeCell ref="AQ179:AT179"/>
    <mergeCell ref="V181:X181"/>
    <mergeCell ref="Z181:AA181"/>
    <mergeCell ref="AB181:AE181"/>
    <mergeCell ref="AG181:AJ181"/>
    <mergeCell ref="AL181:AO181"/>
    <mergeCell ref="AQ181:AT181"/>
    <mergeCell ref="V178:X178"/>
    <mergeCell ref="Z178:AA178"/>
    <mergeCell ref="AB178:AE178"/>
    <mergeCell ref="AG178:AJ178"/>
    <mergeCell ref="AL178:AO178"/>
    <mergeCell ref="AQ178:AT178"/>
    <mergeCell ref="AG175:AJ175"/>
    <mergeCell ref="AQ175:AT175"/>
    <mergeCell ref="V177:X177"/>
    <mergeCell ref="Z177:AA177"/>
    <mergeCell ref="AB177:AE177"/>
    <mergeCell ref="AG177:AJ177"/>
    <mergeCell ref="AL177:AO177"/>
    <mergeCell ref="AQ177:AT177"/>
    <mergeCell ref="AL194:AU194"/>
    <mergeCell ref="AV194:BA195"/>
    <mergeCell ref="AB195:AE195"/>
    <mergeCell ref="AF195:AK195"/>
    <mergeCell ref="AL195:AO195"/>
    <mergeCell ref="AP195:AU195"/>
    <mergeCell ref="AG183:AJ183"/>
    <mergeCell ref="AQ183:AT183"/>
    <mergeCell ref="Z185:AA185"/>
    <mergeCell ref="AG185:AJ185"/>
    <mergeCell ref="AQ185:AT185"/>
    <mergeCell ref="A194:K195"/>
    <mergeCell ref="L194:T195"/>
    <mergeCell ref="U194:Y195"/>
    <mergeCell ref="Z194:AA195"/>
    <mergeCell ref="AB194:AK194"/>
    <mergeCell ref="V182:X182"/>
    <mergeCell ref="Z182:AA182"/>
    <mergeCell ref="AB182:AE182"/>
    <mergeCell ref="AG182:AJ182"/>
    <mergeCell ref="AL182:AO182"/>
    <mergeCell ref="AQ182:AT182"/>
    <mergeCell ref="V200:X200"/>
    <mergeCell ref="Z200:AA200"/>
    <mergeCell ref="AB200:AE200"/>
    <mergeCell ref="AG200:AJ200"/>
    <mergeCell ref="AL200:AO200"/>
    <mergeCell ref="AQ200:AT200"/>
    <mergeCell ref="V199:X199"/>
    <mergeCell ref="Z199:AA199"/>
    <mergeCell ref="AB199:AE199"/>
    <mergeCell ref="AG199:AJ199"/>
    <mergeCell ref="AL199:AO199"/>
    <mergeCell ref="AQ199:AT199"/>
    <mergeCell ref="V198:X198"/>
    <mergeCell ref="Z198:AA198"/>
    <mergeCell ref="AB198:AE198"/>
    <mergeCell ref="AG198:AJ198"/>
    <mergeCell ref="AL198:AO198"/>
    <mergeCell ref="AQ198:AT198"/>
    <mergeCell ref="V203:X203"/>
    <mergeCell ref="Z203:AA203"/>
    <mergeCell ref="AB203:AE203"/>
    <mergeCell ref="AG203:AJ203"/>
    <mergeCell ref="AL203:AO203"/>
    <mergeCell ref="AQ203:AT203"/>
    <mergeCell ref="V202:X202"/>
    <mergeCell ref="Z202:AA202"/>
    <mergeCell ref="AB202:AE202"/>
    <mergeCell ref="AG202:AJ202"/>
    <mergeCell ref="AL202:AO202"/>
    <mergeCell ref="AQ202:AT202"/>
    <mergeCell ref="V201:X201"/>
    <mergeCell ref="Z201:AA201"/>
    <mergeCell ref="AB201:AE201"/>
    <mergeCell ref="AG201:AJ201"/>
    <mergeCell ref="AL201:AO201"/>
    <mergeCell ref="AQ201:AT201"/>
    <mergeCell ref="V206:X206"/>
    <mergeCell ref="Z206:AA206"/>
    <mergeCell ref="AB206:AE206"/>
    <mergeCell ref="AG206:AJ206"/>
    <mergeCell ref="AL206:AO206"/>
    <mergeCell ref="AQ206:AT206"/>
    <mergeCell ref="V205:X205"/>
    <mergeCell ref="Z205:AA205"/>
    <mergeCell ref="AB205:AE205"/>
    <mergeCell ref="AG205:AJ205"/>
    <mergeCell ref="AL205:AO205"/>
    <mergeCell ref="AQ205:AT205"/>
    <mergeCell ref="V204:X204"/>
    <mergeCell ref="Z204:AA204"/>
    <mergeCell ref="AB204:AE204"/>
    <mergeCell ref="AG204:AJ204"/>
    <mergeCell ref="AL204:AO204"/>
    <mergeCell ref="AQ204:AT204"/>
    <mergeCell ref="AG209:AJ209"/>
    <mergeCell ref="AQ209:AT209"/>
    <mergeCell ref="V211:X211"/>
    <mergeCell ref="Z211:AA211"/>
    <mergeCell ref="AB211:AE211"/>
    <mergeCell ref="AG211:AJ211"/>
    <mergeCell ref="AL211:AO211"/>
    <mergeCell ref="AQ211:AT211"/>
    <mergeCell ref="V208:X208"/>
    <mergeCell ref="Z208:AA208"/>
    <mergeCell ref="AB208:AE208"/>
    <mergeCell ref="AG208:AJ208"/>
    <mergeCell ref="AL208:AO208"/>
    <mergeCell ref="AQ208:AT208"/>
    <mergeCell ref="V207:X207"/>
    <mergeCell ref="Z207:AA207"/>
    <mergeCell ref="AB207:AE207"/>
    <mergeCell ref="AG207:AJ207"/>
    <mergeCell ref="AL207:AO207"/>
    <mergeCell ref="AQ207:AT207"/>
    <mergeCell ref="V214:X214"/>
    <mergeCell ref="Z214:AA214"/>
    <mergeCell ref="AB214:AE214"/>
    <mergeCell ref="AG214:AJ214"/>
    <mergeCell ref="AL214:AO214"/>
    <mergeCell ref="AQ214:AT214"/>
    <mergeCell ref="V213:X213"/>
    <mergeCell ref="Z213:AA213"/>
    <mergeCell ref="AB213:AE213"/>
    <mergeCell ref="AG213:AJ213"/>
    <mergeCell ref="AL213:AO213"/>
    <mergeCell ref="AQ213:AT213"/>
    <mergeCell ref="V212:X212"/>
    <mergeCell ref="Z212:AA212"/>
    <mergeCell ref="AB212:AE212"/>
    <mergeCell ref="AG212:AJ212"/>
    <mergeCell ref="AL212:AO212"/>
    <mergeCell ref="AQ212:AT212"/>
    <mergeCell ref="V217:X217"/>
    <mergeCell ref="Z217:AA217"/>
    <mergeCell ref="AB217:AE217"/>
    <mergeCell ref="AG217:AJ217"/>
    <mergeCell ref="AL217:AO217"/>
    <mergeCell ref="AQ217:AT217"/>
    <mergeCell ref="V216:X216"/>
    <mergeCell ref="Z216:AA216"/>
    <mergeCell ref="AB216:AE216"/>
    <mergeCell ref="AG216:AJ216"/>
    <mergeCell ref="AL216:AO216"/>
    <mergeCell ref="AQ216:AT216"/>
    <mergeCell ref="V215:X215"/>
    <mergeCell ref="Z215:AA215"/>
    <mergeCell ref="AB215:AE215"/>
    <mergeCell ref="AG215:AJ215"/>
    <mergeCell ref="AL215:AO215"/>
    <mergeCell ref="AQ215:AT215"/>
    <mergeCell ref="AG220:AJ220"/>
    <mergeCell ref="AQ220:AT220"/>
    <mergeCell ref="A223:K224"/>
    <mergeCell ref="L223:T224"/>
    <mergeCell ref="U223:Y224"/>
    <mergeCell ref="Z223:AA224"/>
    <mergeCell ref="AB223:AK223"/>
    <mergeCell ref="AL223:AU223"/>
    <mergeCell ref="V219:X219"/>
    <mergeCell ref="Z219:AA219"/>
    <mergeCell ref="AB219:AE219"/>
    <mergeCell ref="AG219:AJ219"/>
    <mergeCell ref="AL219:AO219"/>
    <mergeCell ref="AQ219:AT219"/>
    <mergeCell ref="V218:X218"/>
    <mergeCell ref="Z218:AA218"/>
    <mergeCell ref="AB218:AE218"/>
    <mergeCell ref="AG218:AJ218"/>
    <mergeCell ref="AL218:AO218"/>
    <mergeCell ref="AQ218:AT218"/>
    <mergeCell ref="AQ226:AT226"/>
    <mergeCell ref="V227:X227"/>
    <mergeCell ref="Z227:AA227"/>
    <mergeCell ref="AB227:AE227"/>
    <mergeCell ref="AG227:AJ227"/>
    <mergeCell ref="AL227:AO227"/>
    <mergeCell ref="AQ227:AT227"/>
    <mergeCell ref="AV223:BA224"/>
    <mergeCell ref="AB224:AE224"/>
    <mergeCell ref="AF224:AK224"/>
    <mergeCell ref="AL224:AO224"/>
    <mergeCell ref="AP224:AU224"/>
    <mergeCell ref="V226:X226"/>
    <mergeCell ref="Z226:AA226"/>
    <mergeCell ref="AB226:AE226"/>
    <mergeCell ref="AG226:AJ226"/>
    <mergeCell ref="AL226:AO226"/>
    <mergeCell ref="V230:X230"/>
    <mergeCell ref="Z230:AA230"/>
    <mergeCell ref="AB230:AE230"/>
    <mergeCell ref="AG230:AJ230"/>
    <mergeCell ref="AL230:AO230"/>
    <mergeCell ref="AQ230:AT230"/>
    <mergeCell ref="V229:X229"/>
    <mergeCell ref="Z229:AA229"/>
    <mergeCell ref="AB229:AE229"/>
    <mergeCell ref="AG229:AJ229"/>
    <mergeCell ref="AL229:AO229"/>
    <mergeCell ref="AQ229:AT229"/>
    <mergeCell ref="V228:X228"/>
    <mergeCell ref="Z228:AA228"/>
    <mergeCell ref="AB228:AE228"/>
    <mergeCell ref="AG228:AJ228"/>
    <mergeCell ref="AL228:AO228"/>
    <mergeCell ref="AQ228:AT228"/>
    <mergeCell ref="V235:X235"/>
    <mergeCell ref="Z235:AA235"/>
    <mergeCell ref="AB235:AE235"/>
    <mergeCell ref="AG235:AJ235"/>
    <mergeCell ref="AL235:AO235"/>
    <mergeCell ref="AQ235:AT235"/>
    <mergeCell ref="V234:X234"/>
    <mergeCell ref="Z234:AA234"/>
    <mergeCell ref="AB234:AE234"/>
    <mergeCell ref="AG234:AJ234"/>
    <mergeCell ref="AL234:AO234"/>
    <mergeCell ref="AQ234:AT234"/>
    <mergeCell ref="AG231:AJ231"/>
    <mergeCell ref="AQ231:AT231"/>
    <mergeCell ref="V233:X233"/>
    <mergeCell ref="Z233:AA233"/>
    <mergeCell ref="AB233:AE233"/>
    <mergeCell ref="AG233:AJ233"/>
    <mergeCell ref="AL233:AO233"/>
    <mergeCell ref="AQ233:AT233"/>
    <mergeCell ref="V238:X238"/>
    <mergeCell ref="Z238:AA238"/>
    <mergeCell ref="AB238:AE238"/>
    <mergeCell ref="AG238:AJ238"/>
    <mergeCell ref="AL238:AO238"/>
    <mergeCell ref="AQ238:AT238"/>
    <mergeCell ref="V237:X237"/>
    <mergeCell ref="Z237:AA237"/>
    <mergeCell ref="AB237:AE237"/>
    <mergeCell ref="AG237:AJ237"/>
    <mergeCell ref="AL237:AO237"/>
    <mergeCell ref="AQ237:AT237"/>
    <mergeCell ref="V236:X236"/>
    <mergeCell ref="Z236:AA236"/>
    <mergeCell ref="AB236:AE236"/>
    <mergeCell ref="AG236:AJ236"/>
    <mergeCell ref="AL236:AO236"/>
    <mergeCell ref="AQ236:AT236"/>
    <mergeCell ref="V241:X241"/>
    <mergeCell ref="Z241:AA241"/>
    <mergeCell ref="AB241:AE241"/>
    <mergeCell ref="AG241:AJ241"/>
    <mergeCell ref="AL241:AO241"/>
    <mergeCell ref="AQ241:AT241"/>
    <mergeCell ref="V240:X240"/>
    <mergeCell ref="Z240:AA240"/>
    <mergeCell ref="AB240:AE240"/>
    <mergeCell ref="AG240:AJ240"/>
    <mergeCell ref="AL240:AO240"/>
    <mergeCell ref="AQ240:AT240"/>
    <mergeCell ref="V239:X239"/>
    <mergeCell ref="Z239:AA239"/>
    <mergeCell ref="AB239:AE239"/>
    <mergeCell ref="AG239:AJ239"/>
    <mergeCell ref="AL239:AO239"/>
    <mergeCell ref="AQ239:AT239"/>
    <mergeCell ref="V244:X244"/>
    <mergeCell ref="Z244:AA244"/>
    <mergeCell ref="AB244:AE244"/>
    <mergeCell ref="AG244:AJ244"/>
    <mergeCell ref="AL244:AO244"/>
    <mergeCell ref="AQ244:AT244"/>
    <mergeCell ref="V243:X243"/>
    <mergeCell ref="Z243:AA243"/>
    <mergeCell ref="AB243:AE243"/>
    <mergeCell ref="AG243:AJ243"/>
    <mergeCell ref="AL243:AO243"/>
    <mergeCell ref="AQ243:AT243"/>
    <mergeCell ref="V242:X242"/>
    <mergeCell ref="Z242:AA242"/>
    <mergeCell ref="AB242:AE242"/>
    <mergeCell ref="AG242:AJ242"/>
    <mergeCell ref="AL242:AO242"/>
    <mergeCell ref="AQ242:AT242"/>
    <mergeCell ref="AL252:AO252"/>
    <mergeCell ref="AQ252:AT252"/>
    <mergeCell ref="V253:X253"/>
    <mergeCell ref="Z253:AA253"/>
    <mergeCell ref="AB253:AE253"/>
    <mergeCell ref="AG253:AJ253"/>
    <mergeCell ref="AL253:AO253"/>
    <mergeCell ref="AQ253:AT253"/>
    <mergeCell ref="AG246:AJ246"/>
    <mergeCell ref="AQ246:AT246"/>
    <mergeCell ref="Z248:AA248"/>
    <mergeCell ref="AG248:AJ248"/>
    <mergeCell ref="AQ248:AT248"/>
    <mergeCell ref="L252:T252"/>
    <mergeCell ref="V252:X252"/>
    <mergeCell ref="Z252:AA252"/>
    <mergeCell ref="AB252:AE252"/>
    <mergeCell ref="AG252:AJ252"/>
    <mergeCell ref="A260:K261"/>
    <mergeCell ref="L260:T261"/>
    <mergeCell ref="U260:Y261"/>
    <mergeCell ref="Z260:AA261"/>
    <mergeCell ref="AB260:AK260"/>
    <mergeCell ref="AL260:AU260"/>
    <mergeCell ref="V256:X256"/>
    <mergeCell ref="Z256:AA256"/>
    <mergeCell ref="AB256:AE256"/>
    <mergeCell ref="AG256:AJ256"/>
    <mergeCell ref="AL256:AO256"/>
    <mergeCell ref="AQ256:AT256"/>
    <mergeCell ref="AQ254:AT254"/>
    <mergeCell ref="V255:X255"/>
    <mergeCell ref="Z255:AA255"/>
    <mergeCell ref="AB255:AE255"/>
    <mergeCell ref="AG255:AJ255"/>
    <mergeCell ref="AL255:AO255"/>
    <mergeCell ref="AQ255:AT255"/>
    <mergeCell ref="L254:T254"/>
    <mergeCell ref="V254:X254"/>
    <mergeCell ref="Z254:AA254"/>
    <mergeCell ref="AB254:AE254"/>
    <mergeCell ref="AG254:AJ254"/>
    <mergeCell ref="AL254:AO254"/>
    <mergeCell ref="AQ262:AT262"/>
    <mergeCell ref="V263:X263"/>
    <mergeCell ref="Z263:AA263"/>
    <mergeCell ref="AB263:AE263"/>
    <mergeCell ref="AG263:AJ263"/>
    <mergeCell ref="AL263:AO263"/>
    <mergeCell ref="AQ263:AT263"/>
    <mergeCell ref="AV260:BA261"/>
    <mergeCell ref="AB261:AE261"/>
    <mergeCell ref="AF261:AK261"/>
    <mergeCell ref="AL261:AO261"/>
    <mergeCell ref="AP261:AU261"/>
    <mergeCell ref="V262:X262"/>
    <mergeCell ref="Z262:AA262"/>
    <mergeCell ref="AB262:AE262"/>
    <mergeCell ref="AG262:AJ262"/>
    <mergeCell ref="AL262:AO262"/>
    <mergeCell ref="V266:X266"/>
    <mergeCell ref="Z266:AA266"/>
    <mergeCell ref="AB266:AE266"/>
    <mergeCell ref="AG266:AJ266"/>
    <mergeCell ref="AL266:AO266"/>
    <mergeCell ref="AQ266:AT266"/>
    <mergeCell ref="V265:X265"/>
    <mergeCell ref="Z265:AA265"/>
    <mergeCell ref="AB265:AE265"/>
    <mergeCell ref="AG265:AJ265"/>
    <mergeCell ref="AL265:AO265"/>
    <mergeCell ref="AQ265:AT265"/>
    <mergeCell ref="V264:X264"/>
    <mergeCell ref="Z264:AA264"/>
    <mergeCell ref="AB264:AE264"/>
    <mergeCell ref="AG264:AJ264"/>
    <mergeCell ref="AL264:AO264"/>
    <mergeCell ref="AQ264:AT264"/>
    <mergeCell ref="V269:X269"/>
    <mergeCell ref="Z269:AA269"/>
    <mergeCell ref="AB269:AE269"/>
    <mergeCell ref="AG269:AJ269"/>
    <mergeCell ref="AL269:AO269"/>
    <mergeCell ref="AQ269:AT269"/>
    <mergeCell ref="V268:X268"/>
    <mergeCell ref="Z268:AA268"/>
    <mergeCell ref="AB268:AE268"/>
    <mergeCell ref="AG268:AJ268"/>
    <mergeCell ref="AL268:AO268"/>
    <mergeCell ref="AQ268:AT268"/>
    <mergeCell ref="V267:X267"/>
    <mergeCell ref="Z267:AA267"/>
    <mergeCell ref="AB267:AE267"/>
    <mergeCell ref="AG267:AJ267"/>
    <mergeCell ref="AL267:AO267"/>
    <mergeCell ref="AQ267:AT267"/>
    <mergeCell ref="V272:X272"/>
    <mergeCell ref="Z272:AA272"/>
    <mergeCell ref="AB272:AE272"/>
    <mergeCell ref="AG272:AJ272"/>
    <mergeCell ref="AL272:AO272"/>
    <mergeCell ref="AQ272:AT272"/>
    <mergeCell ref="V271:X271"/>
    <mergeCell ref="Z271:AA271"/>
    <mergeCell ref="AB271:AE271"/>
    <mergeCell ref="AG271:AJ271"/>
    <mergeCell ref="AL271:AO271"/>
    <mergeCell ref="AQ271:AT271"/>
    <mergeCell ref="V270:X270"/>
    <mergeCell ref="Z270:AA270"/>
    <mergeCell ref="AB270:AE270"/>
    <mergeCell ref="AG270:AJ270"/>
    <mergeCell ref="AL270:AO270"/>
    <mergeCell ref="AQ270:AT270"/>
    <mergeCell ref="AQ278:AT278"/>
    <mergeCell ref="Z280:AA280"/>
    <mergeCell ref="AG280:AJ280"/>
    <mergeCell ref="AQ280:AT280"/>
    <mergeCell ref="A291:K292"/>
    <mergeCell ref="L291:T292"/>
    <mergeCell ref="U291:Y292"/>
    <mergeCell ref="Z291:AA292"/>
    <mergeCell ref="AB291:AK291"/>
    <mergeCell ref="AL291:AU291"/>
    <mergeCell ref="AG273:AJ273"/>
    <mergeCell ref="AQ273:AT273"/>
    <mergeCell ref="Z275:AA275"/>
    <mergeCell ref="AG275:AJ275"/>
    <mergeCell ref="AQ275:AT275"/>
    <mergeCell ref="V278:X278"/>
    <mergeCell ref="Z278:AA278"/>
    <mergeCell ref="AB278:AE278"/>
    <mergeCell ref="AG278:AJ278"/>
    <mergeCell ref="AL278:AO278"/>
    <mergeCell ref="V302:X302"/>
    <mergeCell ref="Z302:AA302"/>
    <mergeCell ref="AB302:AE302"/>
    <mergeCell ref="AG302:AJ302"/>
    <mergeCell ref="AL302:AO302"/>
    <mergeCell ref="AQ302:AT302"/>
    <mergeCell ref="AQ295:AT295"/>
    <mergeCell ref="Z297:AA297"/>
    <mergeCell ref="AG297:AJ297"/>
    <mergeCell ref="AQ297:AT297"/>
    <mergeCell ref="V301:X301"/>
    <mergeCell ref="Z301:AA301"/>
    <mergeCell ref="AB301:AE301"/>
    <mergeCell ref="AG301:AJ301"/>
    <mergeCell ref="AL301:AO301"/>
    <mergeCell ref="AQ301:AT301"/>
    <mergeCell ref="AV291:BA292"/>
    <mergeCell ref="AB292:AE292"/>
    <mergeCell ref="AF292:AK292"/>
    <mergeCell ref="AL292:AO292"/>
    <mergeCell ref="AP292:AU292"/>
    <mergeCell ref="V295:X295"/>
    <mergeCell ref="Z295:AA295"/>
    <mergeCell ref="AB295:AE295"/>
    <mergeCell ref="AG295:AJ295"/>
    <mergeCell ref="AL295:AO295"/>
    <mergeCell ref="V305:X305"/>
    <mergeCell ref="Z305:AA305"/>
    <mergeCell ref="AB305:AE305"/>
    <mergeCell ref="AG305:AJ305"/>
    <mergeCell ref="AL305:AO305"/>
    <mergeCell ref="AQ305:AT305"/>
    <mergeCell ref="V304:X304"/>
    <mergeCell ref="Z304:AA304"/>
    <mergeCell ref="AB304:AE304"/>
    <mergeCell ref="AG304:AJ304"/>
    <mergeCell ref="AL304:AO304"/>
    <mergeCell ref="AQ304:AT304"/>
    <mergeCell ref="V303:X303"/>
    <mergeCell ref="Z303:AA303"/>
    <mergeCell ref="AB303:AE303"/>
    <mergeCell ref="AG303:AJ303"/>
    <mergeCell ref="AL303:AO303"/>
    <mergeCell ref="AQ303:AT303"/>
    <mergeCell ref="AG308:AJ308"/>
    <mergeCell ref="AQ308:AT308"/>
    <mergeCell ref="V310:X310"/>
    <mergeCell ref="Z310:AA310"/>
    <mergeCell ref="AB310:AE310"/>
    <mergeCell ref="AG310:AJ310"/>
    <mergeCell ref="AL310:AO310"/>
    <mergeCell ref="AQ310:AT310"/>
    <mergeCell ref="V307:X307"/>
    <mergeCell ref="Z307:AA307"/>
    <mergeCell ref="AB307:AE307"/>
    <mergeCell ref="AG307:AJ307"/>
    <mergeCell ref="AL307:AO307"/>
    <mergeCell ref="AQ307:AT307"/>
    <mergeCell ref="V306:X306"/>
    <mergeCell ref="Z306:AA306"/>
    <mergeCell ref="AB306:AE306"/>
    <mergeCell ref="AG306:AJ306"/>
    <mergeCell ref="AL306:AO306"/>
    <mergeCell ref="AQ306:AT306"/>
    <mergeCell ref="V315:X315"/>
    <mergeCell ref="Z315:AA315"/>
    <mergeCell ref="AB315:AE315"/>
    <mergeCell ref="AG315:AJ315"/>
    <mergeCell ref="AL315:AO315"/>
    <mergeCell ref="AQ315:AT315"/>
    <mergeCell ref="AG312:AJ312"/>
    <mergeCell ref="AQ312:AT312"/>
    <mergeCell ref="V314:X314"/>
    <mergeCell ref="Z314:AA314"/>
    <mergeCell ref="AB314:AE314"/>
    <mergeCell ref="AG314:AJ314"/>
    <mergeCell ref="AL314:AO314"/>
    <mergeCell ref="AQ314:AT314"/>
    <mergeCell ref="V311:X311"/>
    <mergeCell ref="Z311:AA311"/>
    <mergeCell ref="AB311:AE311"/>
    <mergeCell ref="AG311:AJ311"/>
    <mergeCell ref="AL311:AO311"/>
    <mergeCell ref="AQ311:AT311"/>
    <mergeCell ref="V318:X318"/>
    <mergeCell ref="Z318:AA318"/>
    <mergeCell ref="AB318:AE318"/>
    <mergeCell ref="AG318:AJ318"/>
    <mergeCell ref="AL318:AO318"/>
    <mergeCell ref="AQ318:AT318"/>
    <mergeCell ref="V317:X317"/>
    <mergeCell ref="Z317:AA317"/>
    <mergeCell ref="AB317:AE317"/>
    <mergeCell ref="AG317:AJ317"/>
    <mergeCell ref="AL317:AO317"/>
    <mergeCell ref="AQ317:AT317"/>
    <mergeCell ref="V316:X316"/>
    <mergeCell ref="Z316:AA316"/>
    <mergeCell ref="AB316:AE316"/>
    <mergeCell ref="AG316:AJ316"/>
    <mergeCell ref="AL316:AO316"/>
    <mergeCell ref="AQ316:AT316"/>
    <mergeCell ref="AV322:BA323"/>
    <mergeCell ref="AB323:AE323"/>
    <mergeCell ref="AF323:AK323"/>
    <mergeCell ref="AL323:AO323"/>
    <mergeCell ref="AP323:AU323"/>
    <mergeCell ref="V326:X326"/>
    <mergeCell ref="Z326:AA326"/>
    <mergeCell ref="AB326:AE326"/>
    <mergeCell ref="AG326:AJ326"/>
    <mergeCell ref="AL326:AO326"/>
    <mergeCell ref="AG319:AJ319"/>
    <mergeCell ref="AQ319:AT319"/>
    <mergeCell ref="A322:K323"/>
    <mergeCell ref="L322:T323"/>
    <mergeCell ref="U322:Y323"/>
    <mergeCell ref="Z322:AA323"/>
    <mergeCell ref="AB322:AK322"/>
    <mergeCell ref="AL322:AU322"/>
    <mergeCell ref="AG329:AJ329"/>
    <mergeCell ref="AQ329:AT329"/>
    <mergeCell ref="V331:X331"/>
    <mergeCell ref="Z331:AA331"/>
    <mergeCell ref="AB331:AE331"/>
    <mergeCell ref="AG331:AJ331"/>
    <mergeCell ref="AL331:AO331"/>
    <mergeCell ref="AQ331:AT331"/>
    <mergeCell ref="V328:X328"/>
    <mergeCell ref="Z328:AA328"/>
    <mergeCell ref="AB328:AE328"/>
    <mergeCell ref="AG328:AJ328"/>
    <mergeCell ref="AL328:AO328"/>
    <mergeCell ref="AQ328:AT328"/>
    <mergeCell ref="AQ326:AT326"/>
    <mergeCell ref="V327:X327"/>
    <mergeCell ref="Z327:AA327"/>
    <mergeCell ref="AB327:AE327"/>
    <mergeCell ref="AG327:AJ327"/>
    <mergeCell ref="AL327:AO327"/>
    <mergeCell ref="AQ327:AT327"/>
    <mergeCell ref="V334:X334"/>
    <mergeCell ref="Z334:AA334"/>
    <mergeCell ref="AB334:AE334"/>
    <mergeCell ref="AG334:AJ334"/>
    <mergeCell ref="AL334:AO334"/>
    <mergeCell ref="AQ334:AT334"/>
    <mergeCell ref="V333:X333"/>
    <mergeCell ref="Z333:AA333"/>
    <mergeCell ref="AB333:AE333"/>
    <mergeCell ref="AG333:AJ333"/>
    <mergeCell ref="AL333:AO333"/>
    <mergeCell ref="AQ333:AT333"/>
    <mergeCell ref="V332:X332"/>
    <mergeCell ref="Z332:AA332"/>
    <mergeCell ref="AB332:AE332"/>
    <mergeCell ref="AG332:AJ332"/>
    <mergeCell ref="AL332:AO332"/>
    <mergeCell ref="AQ332:AT332"/>
    <mergeCell ref="V339:X339"/>
    <mergeCell ref="Z339:AA339"/>
    <mergeCell ref="AB339:AE339"/>
    <mergeCell ref="AG339:AJ339"/>
    <mergeCell ref="AL339:AO339"/>
    <mergeCell ref="AQ339:AT339"/>
    <mergeCell ref="V338:X338"/>
    <mergeCell ref="Z338:AA338"/>
    <mergeCell ref="AB338:AE338"/>
    <mergeCell ref="AG338:AJ338"/>
    <mergeCell ref="AL338:AO338"/>
    <mergeCell ref="AQ338:AT338"/>
    <mergeCell ref="AG335:AJ335"/>
    <mergeCell ref="AQ335:AT335"/>
    <mergeCell ref="V337:X337"/>
    <mergeCell ref="Z337:AA337"/>
    <mergeCell ref="AB337:AE337"/>
    <mergeCell ref="AG337:AJ337"/>
    <mergeCell ref="AL337:AO337"/>
    <mergeCell ref="AQ337:AT337"/>
    <mergeCell ref="V344:X344"/>
    <mergeCell ref="Z344:AA344"/>
    <mergeCell ref="AB344:AE344"/>
    <mergeCell ref="AG344:AJ344"/>
    <mergeCell ref="AL344:AO344"/>
    <mergeCell ref="AQ344:AT344"/>
    <mergeCell ref="V343:X343"/>
    <mergeCell ref="Z343:AA343"/>
    <mergeCell ref="AB343:AE343"/>
    <mergeCell ref="AG343:AJ343"/>
    <mergeCell ref="AL343:AO343"/>
    <mergeCell ref="AQ343:AT343"/>
    <mergeCell ref="AG340:AJ340"/>
    <mergeCell ref="AQ340:AT340"/>
    <mergeCell ref="V342:X342"/>
    <mergeCell ref="Z342:AA342"/>
    <mergeCell ref="AB342:AE342"/>
    <mergeCell ref="AG342:AJ342"/>
    <mergeCell ref="AL342:AO342"/>
    <mergeCell ref="AQ342:AT342"/>
    <mergeCell ref="V347:X347"/>
    <mergeCell ref="Z347:AA347"/>
    <mergeCell ref="AB347:AE347"/>
    <mergeCell ref="AG347:AJ347"/>
    <mergeCell ref="AL347:AO347"/>
    <mergeCell ref="AQ347:AT347"/>
    <mergeCell ref="V346:X346"/>
    <mergeCell ref="Z346:AA346"/>
    <mergeCell ref="AB346:AE346"/>
    <mergeCell ref="AG346:AJ346"/>
    <mergeCell ref="AL346:AO346"/>
    <mergeCell ref="AQ346:AT346"/>
    <mergeCell ref="V345:X345"/>
    <mergeCell ref="Z345:AA345"/>
    <mergeCell ref="AB345:AE345"/>
    <mergeCell ref="AG345:AJ345"/>
    <mergeCell ref="AL345:AO345"/>
    <mergeCell ref="AQ345:AT345"/>
    <mergeCell ref="V352:X352"/>
    <mergeCell ref="Z352:AA352"/>
    <mergeCell ref="AB352:AE352"/>
    <mergeCell ref="AG352:AJ352"/>
    <mergeCell ref="AL352:AO352"/>
    <mergeCell ref="AQ352:AT352"/>
    <mergeCell ref="AQ350:AT350"/>
    <mergeCell ref="V351:X351"/>
    <mergeCell ref="Z351:AA351"/>
    <mergeCell ref="AB351:AE351"/>
    <mergeCell ref="AG351:AJ351"/>
    <mergeCell ref="AL351:AO351"/>
    <mergeCell ref="AQ351:AT351"/>
    <mergeCell ref="AG348:AJ348"/>
    <mergeCell ref="AQ348:AT348"/>
    <mergeCell ref="Z349:AA349"/>
    <mergeCell ref="AG349:AJ349"/>
    <mergeCell ref="AQ349:AT349"/>
    <mergeCell ref="V350:X350"/>
    <mergeCell ref="Z350:AA350"/>
    <mergeCell ref="AB350:AE350"/>
    <mergeCell ref="AG350:AJ350"/>
    <mergeCell ref="AL350:AO350"/>
    <mergeCell ref="V355:X355"/>
    <mergeCell ref="Z355:AA355"/>
    <mergeCell ref="AB355:AE355"/>
    <mergeCell ref="AG355:AJ355"/>
    <mergeCell ref="AL355:AO355"/>
    <mergeCell ref="AQ355:AT355"/>
    <mergeCell ref="V354:X354"/>
    <mergeCell ref="Z354:AA354"/>
    <mergeCell ref="AB354:AE354"/>
    <mergeCell ref="AG354:AJ354"/>
    <mergeCell ref="AL354:AO354"/>
    <mergeCell ref="AQ354:AT354"/>
    <mergeCell ref="V353:X353"/>
    <mergeCell ref="Z353:AA353"/>
    <mergeCell ref="AB353:AE353"/>
    <mergeCell ref="AG353:AJ353"/>
    <mergeCell ref="AL353:AO353"/>
    <mergeCell ref="AQ353:AT353"/>
    <mergeCell ref="AV358:BA359"/>
    <mergeCell ref="AB359:AE359"/>
    <mergeCell ref="AF359:AK359"/>
    <mergeCell ref="AL359:AO359"/>
    <mergeCell ref="AP359:AU359"/>
    <mergeCell ref="V362:X362"/>
    <mergeCell ref="Z362:AA362"/>
    <mergeCell ref="AB362:AE362"/>
    <mergeCell ref="AG362:AJ362"/>
    <mergeCell ref="AL362:AO362"/>
    <mergeCell ref="AG356:AJ356"/>
    <mergeCell ref="AQ356:AT356"/>
    <mergeCell ref="A358:K359"/>
    <mergeCell ref="L358:T359"/>
    <mergeCell ref="U358:Y359"/>
    <mergeCell ref="Z358:AA359"/>
    <mergeCell ref="AB358:AK358"/>
    <mergeCell ref="AL358:AU358"/>
    <mergeCell ref="AG365:AJ365"/>
    <mergeCell ref="AQ365:AT365"/>
    <mergeCell ref="V368:X368"/>
    <mergeCell ref="Z368:AA368"/>
    <mergeCell ref="AB368:AE368"/>
    <mergeCell ref="AG368:AJ368"/>
    <mergeCell ref="AL368:AO368"/>
    <mergeCell ref="AQ368:AT368"/>
    <mergeCell ref="V364:X364"/>
    <mergeCell ref="Z364:AA364"/>
    <mergeCell ref="AB364:AE364"/>
    <mergeCell ref="AG364:AJ364"/>
    <mergeCell ref="AL364:AO364"/>
    <mergeCell ref="AQ364:AT364"/>
    <mergeCell ref="AQ362:AT362"/>
    <mergeCell ref="V363:X363"/>
    <mergeCell ref="Z363:AA363"/>
    <mergeCell ref="AB363:AE363"/>
    <mergeCell ref="AG363:AJ363"/>
    <mergeCell ref="AL363:AO363"/>
    <mergeCell ref="AQ363:AT363"/>
    <mergeCell ref="V371:X371"/>
    <mergeCell ref="Z371:AA371"/>
    <mergeCell ref="AB371:AE371"/>
    <mergeCell ref="AG371:AJ371"/>
    <mergeCell ref="AL371:AO371"/>
    <mergeCell ref="AQ371:AT371"/>
    <mergeCell ref="V370:X370"/>
    <mergeCell ref="Z370:AA370"/>
    <mergeCell ref="AB370:AE370"/>
    <mergeCell ref="AG370:AJ370"/>
    <mergeCell ref="AL370:AO370"/>
    <mergeCell ref="AQ370:AT370"/>
    <mergeCell ref="V369:X369"/>
    <mergeCell ref="Z369:AA369"/>
    <mergeCell ref="AB369:AE369"/>
    <mergeCell ref="AG369:AJ369"/>
    <mergeCell ref="AL369:AO369"/>
    <mergeCell ref="AQ369:AT369"/>
    <mergeCell ref="V374:X374"/>
    <mergeCell ref="Z374:AA374"/>
    <mergeCell ref="AB374:AE374"/>
    <mergeCell ref="AG374:AJ374"/>
    <mergeCell ref="AL374:AO374"/>
    <mergeCell ref="AQ374:AT374"/>
    <mergeCell ref="V373:X373"/>
    <mergeCell ref="Z373:AA373"/>
    <mergeCell ref="AB373:AE373"/>
    <mergeCell ref="AG373:AJ373"/>
    <mergeCell ref="AL373:AO373"/>
    <mergeCell ref="AQ373:AT373"/>
    <mergeCell ref="V372:X372"/>
    <mergeCell ref="Z372:AA372"/>
    <mergeCell ref="AB372:AE372"/>
    <mergeCell ref="AG372:AJ372"/>
    <mergeCell ref="AL372:AO372"/>
    <mergeCell ref="AQ372:AT372"/>
    <mergeCell ref="AG377:AJ377"/>
    <mergeCell ref="AQ377:AT377"/>
    <mergeCell ref="V378:X378"/>
    <mergeCell ref="Z378:AA378"/>
    <mergeCell ref="AB378:AE378"/>
    <mergeCell ref="AG378:AJ378"/>
    <mergeCell ref="AL378:AO378"/>
    <mergeCell ref="AQ378:AT378"/>
    <mergeCell ref="V376:X376"/>
    <mergeCell ref="Z376:AA376"/>
    <mergeCell ref="AB376:AE376"/>
    <mergeCell ref="AG376:AJ376"/>
    <mergeCell ref="AL376:AO376"/>
    <mergeCell ref="AQ376:AT376"/>
    <mergeCell ref="V375:X375"/>
    <mergeCell ref="Z375:AA375"/>
    <mergeCell ref="AB375:AE375"/>
    <mergeCell ref="AG375:AJ375"/>
    <mergeCell ref="AL375:AO375"/>
    <mergeCell ref="AQ375:AT375"/>
    <mergeCell ref="A385:K386"/>
    <mergeCell ref="L385:T386"/>
    <mergeCell ref="U385:Y386"/>
    <mergeCell ref="Z385:AA386"/>
    <mergeCell ref="AB385:AK385"/>
    <mergeCell ref="AL385:AU385"/>
    <mergeCell ref="V382:X382"/>
    <mergeCell ref="Z382:AA382"/>
    <mergeCell ref="AB382:AE382"/>
    <mergeCell ref="AG382:AJ382"/>
    <mergeCell ref="AL382:AO382"/>
    <mergeCell ref="AQ382:AT382"/>
    <mergeCell ref="Z380:AA380"/>
    <mergeCell ref="AG380:AJ380"/>
    <mergeCell ref="AQ380:AT380"/>
    <mergeCell ref="V381:X381"/>
    <mergeCell ref="Z381:AA381"/>
    <mergeCell ref="AB381:AE381"/>
    <mergeCell ref="AG381:AJ381"/>
    <mergeCell ref="AL381:AO381"/>
    <mergeCell ref="AQ381:AT381"/>
    <mergeCell ref="V391:X391"/>
    <mergeCell ref="Z391:AA391"/>
    <mergeCell ref="AB391:AE391"/>
    <mergeCell ref="AG391:AJ391"/>
    <mergeCell ref="AL391:AO391"/>
    <mergeCell ref="AQ391:AT391"/>
    <mergeCell ref="AQ389:AT389"/>
    <mergeCell ref="V390:X390"/>
    <mergeCell ref="Z390:AA390"/>
    <mergeCell ref="AB390:AE390"/>
    <mergeCell ref="AG390:AJ390"/>
    <mergeCell ref="AL390:AO390"/>
    <mergeCell ref="AQ390:AT390"/>
    <mergeCell ref="AV385:BA386"/>
    <mergeCell ref="AB386:AE386"/>
    <mergeCell ref="AF386:AK386"/>
    <mergeCell ref="AL386:AO386"/>
    <mergeCell ref="AP386:AU386"/>
    <mergeCell ref="V389:X389"/>
    <mergeCell ref="Z389:AA389"/>
    <mergeCell ref="AB389:AE389"/>
    <mergeCell ref="AG389:AJ389"/>
    <mergeCell ref="AL389:AO389"/>
    <mergeCell ref="AQ396:AT396"/>
    <mergeCell ref="V397:X397"/>
    <mergeCell ref="Z397:AA397"/>
    <mergeCell ref="AB397:AE397"/>
    <mergeCell ref="AG397:AJ397"/>
    <mergeCell ref="AL397:AO397"/>
    <mergeCell ref="AQ397:AT397"/>
    <mergeCell ref="AG392:AJ392"/>
    <mergeCell ref="AQ392:AT392"/>
    <mergeCell ref="Z393:AA393"/>
    <mergeCell ref="AG393:AJ393"/>
    <mergeCell ref="AQ393:AT393"/>
    <mergeCell ref="V396:X396"/>
    <mergeCell ref="Z396:AA396"/>
    <mergeCell ref="AB396:AE396"/>
    <mergeCell ref="AG396:AJ396"/>
    <mergeCell ref="AL396:AO396"/>
    <mergeCell ref="V400:X400"/>
    <mergeCell ref="Z400:AA400"/>
    <mergeCell ref="AB400:AE400"/>
    <mergeCell ref="AG400:AJ400"/>
    <mergeCell ref="AL400:AO400"/>
    <mergeCell ref="AQ400:AT400"/>
    <mergeCell ref="V399:X399"/>
    <mergeCell ref="Z399:AA399"/>
    <mergeCell ref="AB399:AE399"/>
    <mergeCell ref="AG399:AJ399"/>
    <mergeCell ref="AL399:AO399"/>
    <mergeCell ref="AQ399:AT399"/>
    <mergeCell ref="V398:X398"/>
    <mergeCell ref="Z398:AA398"/>
    <mergeCell ref="AB398:AE398"/>
    <mergeCell ref="AG398:AJ398"/>
    <mergeCell ref="AL398:AO398"/>
    <mergeCell ref="AQ398:AT398"/>
    <mergeCell ref="V406:X406"/>
    <mergeCell ref="Z406:AA406"/>
    <mergeCell ref="AB406:AE406"/>
    <mergeCell ref="AG406:AJ406"/>
    <mergeCell ref="AL406:AO406"/>
    <mergeCell ref="AQ406:AT406"/>
    <mergeCell ref="Z402:AA402"/>
    <mergeCell ref="AG402:AJ402"/>
    <mergeCell ref="AQ402:AT402"/>
    <mergeCell ref="V405:X405"/>
    <mergeCell ref="Z405:AA405"/>
    <mergeCell ref="AB405:AE405"/>
    <mergeCell ref="AG405:AJ405"/>
    <mergeCell ref="AL405:AO405"/>
    <mergeCell ref="AQ405:AT405"/>
    <mergeCell ref="V401:X401"/>
    <mergeCell ref="Z401:AA401"/>
    <mergeCell ref="AB401:AE401"/>
    <mergeCell ref="AG401:AJ401"/>
    <mergeCell ref="AL401:AO401"/>
    <mergeCell ref="AQ401:AT401"/>
    <mergeCell ref="Z412:AA412"/>
    <mergeCell ref="AG412:AJ412"/>
    <mergeCell ref="AQ412:AT412"/>
    <mergeCell ref="Z414:AA414"/>
    <mergeCell ref="V411:X411"/>
    <mergeCell ref="Z411:AA411"/>
    <mergeCell ref="AB411:AE411"/>
    <mergeCell ref="AG411:AJ411"/>
    <mergeCell ref="AL411:AO411"/>
    <mergeCell ref="AQ411:AT411"/>
    <mergeCell ref="AQ407:AT407"/>
    <mergeCell ref="Z408:AA408"/>
    <mergeCell ref="V410:X410"/>
    <mergeCell ref="Z410:AA410"/>
    <mergeCell ref="AB410:AE410"/>
    <mergeCell ref="AG410:AJ410"/>
    <mergeCell ref="AL410:AO410"/>
    <mergeCell ref="AQ410:AT410"/>
  </mergeCells>
  <phoneticPr fontId="3"/>
  <dataValidations count="2">
    <dataValidation imeMode="on" allowBlank="1" showInputMessage="1" showErrorMessage="1" sqref="AW4:BA32 A1:AV32 AW1:BA1 A33:BA33 AB35:AU35 B36 L322 L260 A260 A291 L291 A322 L358 A358 AV358 U358 AV291 AB322:AU323 U291 AV260 AB291:AU292 AA289:AA290 U260 AB260:AU261 AV322 U322 AB358:AU359 Z289:Z291 AA258:AA259 Z350:Z358 AW350:BA350 U384:Y384 AB384:AU386 Z385 U385 L385 A385 M253:T253 AV61:AV63 Z64:Z65 B64:Y64 U223 AA192:AA193 U98:Y98 U161:Y161 U168:Y168 U170:Y170 AB170:AU170 AB168:AU168 U129:Y129 AA160:AA161 U194 AB223:AU224 AA221:AA222 U65 AB65:AU66 AA98:AU98 AV65 U99 AB99:AU100 AB129:AU131 U130 Z160:Z162 AB161:AU163 U162 Z192:Z194 AB193:AU195 Z221:Z223 Z258:Z260 A257:T259 L223 A194 L162 A130 L130 A99 L65 A162 L194 A223 M132:T139 M141:T149 AV132:AV162 M164:T164 AA354 B56:T63 U193:Y193 A132:L161 M151:T161 Z132:AA159 AW238:BA250 M255:T256 AV56:AY59 L34 A34 Z34 AB34:AV34 U34 AW61:AX61 AA64:BA64 AW132:BA155 AW101:BA101 AW212:BA214 AW203:BA210 AW105:BA105 AW103:BA103 AW85:BA85 AW164:BA173 AW196:BA201 AW225:BA227 AW395:BA395 AW157:BA161 AW220:BA222 AZ56:BA62 AY61:AY62 AW399:BA404 AA350:AA352 AA81:AA97 Z81:Z99 L84:L99 M84:T98 A84:K98 AW87:BA98 AV101:AV130 Z67:AA80 AW108:BA129 AW175:BA177 A164:L193 M166:T193 AV164:AV194 Z164:AA191 AW179:BA181 AW183:BA193 A196:T222 Z196:AA220 AV196:AV223 AW216:BA218 AV251:BA259 A251:L256 M251:T251 AV262:BA290 Z262:AA288 A262:T290 C36:T49 Z293:AA298 AV293:BA298 AA299:AA303 AA305 AW316:BA319 AW299:BA301 AW307:BA313 AA307:AA321 AV320:BA321 AV356:BA357 AV350:AV355 AA356:AA357 AV381:BA383 AV367:AV380 AW372:BA374 AW369:BA370 AW367:BA367 AW376:BA380 A293:T321 Z299:Z322 AV299:AV319 AV349:BA349 Z225:AA257 AV360:BA366 AW384:BA384 A360:T384 Z360:AA384 AV384:AV385 AV387:BA394 AW67:BA80 AV53:BA55 AV67:AV99 Z101:Z130 CM50:IF55 Z36:AA63 A36:A65 C50:Y55 AW36:BA36 AV36:AV52 AB50:AU55 A324:T357 AV408:BA414 A67:T83 AA101:AA129 A101:T129 AW231:BA236 AV225:AV250 A225:T250 AV324:BA340 Z324:AA340 Z349:AA349 AA345 AW341:BA342 AW347:BA348 AA347:AA348 AV341:AV348 Z341:Z348 AA341:AA343 Z387:AA414 A387:T414 AV395:AV407 A415:BA65010 BB1:IF49 BB56:IF65010" xr:uid="{14D52DEC-5A38-4E46-844E-EED91F1D41F1}"/>
    <dataValidation imeMode="off" allowBlank="1" showInputMessage="1" showErrorMessage="1" sqref="AB132:AU160 AC67:AE68 AV53:AV55 AG56:AJ59 AQ56:AT59 U164:Y167 U169:Y169 U132:Y160 AB169:AU169 AB164:AU167 AL55 AL56:AN60 AM50:AN50 AU37 AP37 AP36:AU36 U360:Y383 AC90:AE97 U67:Y97 AB171:AU192 U171:Y192 AB196:AU222 U196:Y222 AB101:AU128 U262:Y290 AB262:AU290 AP38:AU49 AB36:AO49 AB293:AU321 U293:Y321 AB225:AU259 AB360:AU383 AB387:AT390 AL391:AT406 AL407:AQ407 AQ52:AT52 AO50:AU51 AK50:AL51 AG50:AJ52 AB50:AF63 AL52:AL53 AU52:AU61 AO52:AP61 AK52:AK61 U36:Y63 AB408:AU414 AB67:AB97 AF67:AU97 U101:Y128 U225:Y259 AB324:AU357 U324:Y357 U387:Y414 AU387:AU407 AB391:AK407" xr:uid="{7894B697-867A-4DFA-AB8E-0C3B27022B54}"/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78" orientation="landscape" r:id="rId1"/>
  <headerFooter alignWithMargins="0"/>
  <rowBreaks count="12" manualBreakCount="12">
    <brk id="32" max="52" man="1"/>
    <brk id="63" max="52" man="1"/>
    <brk id="97" max="52" man="1"/>
    <brk id="128" max="52" man="1"/>
    <brk id="160" max="52" man="1"/>
    <brk id="192" max="52" man="1"/>
    <brk id="221" max="52" man="1"/>
    <brk id="258" max="52" man="1"/>
    <brk id="289" max="52" man="1"/>
    <brk id="320" max="52" man="1"/>
    <brk id="356" max="52" man="1"/>
    <brk id="383" max="5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実施項目および金額算出シート</vt:lpstr>
      <vt:lpstr>実施項目および金額算出シート!Print_Area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2025-06-11T00:55:35Z</dcterms:created>
  <dcterms:modified xsi:type="dcterms:W3CDTF">2025-06-11T04:34:38Z</dcterms:modified>
</cp:coreProperties>
</file>